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1ER TRIMESTRE\"/>
    </mc:Choice>
  </mc:AlternateContent>
  <bookViews>
    <workbookView xWindow="0" yWindow="0" windowWidth="20490" windowHeight="7230" tabRatio="946" firstSheet="2" activeTab="14"/>
  </bookViews>
  <sheets>
    <sheet name="Hoja1" sheetId="24" state="hidden" r:id="rId1"/>
    <sheet name="Notas a los Edos Financieros" sheetId="29" r:id="rId2"/>
    <sheet name="ESF-03" sheetId="4" r:id="rId3"/>
    <sheet name="ESF-05" sheetId="5" r:id="rId4"/>
    <sheet name="ESF-08" sheetId="8" r:id="rId5"/>
    <sheet name="ESF-09" sheetId="9" r:id="rId6"/>
    <sheet name="ESF-11" sheetId="28" r:id="rId7"/>
    <sheet name="ESF-12-13 " sheetId="12" r:id="rId8"/>
    <sheet name="EA-01-02" sheetId="16" r:id="rId9"/>
    <sheet name="EA-03 " sheetId="18" r:id="rId10"/>
    <sheet name="VHP-01 02" sheetId="19" r:id="rId11"/>
    <sheet name="EFE-01  " sheetId="21" r:id="rId12"/>
    <sheet name="EFE-02" sheetId="22" r:id="rId13"/>
    <sheet name="Conciliacion_Ig" sheetId="26" r:id="rId14"/>
    <sheet name="Conciliacion_Eg" sheetId="25" r:id="rId15"/>
  </sheets>
  <definedNames>
    <definedName name="_xlnm._FilterDatabase" localSheetId="9" hidden="1">'EA-03 '!$A$9:$H$32</definedName>
    <definedName name="_xlnm._FilterDatabase" localSheetId="2" hidden="1">'ESF-03'!$A$9:$L$19</definedName>
    <definedName name="_xlnm._FilterDatabase" localSheetId="4" hidden="1">'ESF-08'!$A$9:$J$38</definedName>
    <definedName name="_xlnm.Print_Area" localSheetId="14">Conciliacion_Eg!$A$1:$I$37</definedName>
    <definedName name="_xlnm.Print_Area" localSheetId="13">Conciliacion_Ig!$A$1:$I$22</definedName>
    <definedName name="_xlnm.Print_Area" localSheetId="8">'EA-01-02'!$A$1:$I$31</definedName>
    <definedName name="_xlnm.Print_Area" localSheetId="9">'EA-03 '!$A$1:$I$32</definedName>
    <definedName name="_xlnm.Print_Area" localSheetId="11">'EFE-01  '!$A$1:$I$13</definedName>
    <definedName name="_xlnm.Print_Area" localSheetId="12">'EFE-02'!$A$1:$I$38</definedName>
    <definedName name="_xlnm.Print_Area" localSheetId="2">'ESF-03'!$A$1:$J$19</definedName>
    <definedName name="_xlnm.Print_Area" localSheetId="3">'ESF-05'!$A$1:$I$11</definedName>
    <definedName name="_xlnm.Print_Area" localSheetId="4">'ESF-08'!$A$1:$J$36</definedName>
    <definedName name="_xlnm.Print_Area" localSheetId="5">'ESF-09'!$A$1:$I$12</definedName>
    <definedName name="_xlnm.Print_Area" localSheetId="6">'ESF-11'!$A$1:$I$11</definedName>
    <definedName name="_xlnm.Print_Area" localSheetId="7">'ESF-12-13 '!$A$1:$J$16</definedName>
    <definedName name="_xlnm.Print_Area" localSheetId="10">'VHP-01 02'!$A$1:$J$21</definedName>
    <definedName name="_xlnm.Print_Titles" localSheetId="8">'EA-01-02'!$1:$9</definedName>
    <definedName name="_xlnm.Print_Titles" localSheetId="9">'EA-03 '!$1:$9</definedName>
    <definedName name="_xlnm.Print_Titles" localSheetId="11">'EFE-01  '!$5:$10</definedName>
  </definedNames>
  <calcPr calcId="162913"/>
</workbook>
</file>

<file path=xl/calcChain.xml><?xml version="1.0" encoding="utf-8"?>
<calcChain xmlns="http://schemas.openxmlformats.org/spreadsheetml/2006/main">
  <c r="G11" i="18" l="1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10" i="18"/>
  <c r="G16" i="16" l="1"/>
  <c r="G25" i="22" l="1"/>
  <c r="G11" i="9" l="1"/>
  <c r="G11" i="22" l="1"/>
  <c r="G27" i="22" l="1"/>
  <c r="G15" i="22"/>
  <c r="H11" i="19"/>
  <c r="H10" i="19"/>
  <c r="G11" i="25" l="1"/>
  <c r="G22" i="8" l="1"/>
  <c r="H12" i="21" l="1"/>
  <c r="H11" i="21"/>
  <c r="G32" i="18" l="1"/>
  <c r="F11" i="28"/>
  <c r="E11" i="28"/>
  <c r="G29" i="25" l="1"/>
  <c r="G37" i="25" s="1"/>
  <c r="G37" i="22" l="1"/>
  <c r="G34" i="22" l="1"/>
  <c r="G30" i="22"/>
  <c r="G38" i="22" l="1"/>
  <c r="G13" i="21" l="1"/>
  <c r="F13" i="21"/>
  <c r="H13" i="21"/>
  <c r="F21" i="19"/>
  <c r="G21" i="19"/>
  <c r="H20" i="19"/>
  <c r="H19" i="19"/>
  <c r="H21" i="19" l="1"/>
  <c r="F32" i="18"/>
  <c r="G35" i="8" l="1"/>
  <c r="F12" i="9" l="1"/>
  <c r="E12" i="9"/>
  <c r="G10" i="9"/>
  <c r="G12" i="9" s="1"/>
  <c r="G19" i="8" l="1"/>
  <c r="G20" i="8"/>
  <c r="G21" i="8"/>
  <c r="G23" i="8"/>
  <c r="G24" i="8"/>
  <c r="G25" i="8"/>
  <c r="G26" i="8"/>
  <c r="G27" i="8"/>
  <c r="G18" i="8"/>
  <c r="G11" i="8"/>
  <c r="G10" i="8"/>
  <c r="G36" i="8" l="1"/>
  <c r="F36" i="8"/>
  <c r="E36" i="8"/>
  <c r="H19" i="4" l="1"/>
  <c r="G19" i="4"/>
  <c r="F19" i="4"/>
  <c r="E19" i="4"/>
  <c r="D19" i="4"/>
  <c r="G23" i="16" l="1"/>
  <c r="H11" i="4" l="1"/>
  <c r="G11" i="4"/>
  <c r="F11" i="4"/>
  <c r="E11" i="4"/>
  <c r="G17" i="26"/>
  <c r="G11" i="26"/>
  <c r="I16" i="12"/>
  <c r="H16" i="12"/>
  <c r="G16" i="12"/>
  <c r="F16" i="12"/>
  <c r="E16" i="12"/>
  <c r="H12" i="19"/>
  <c r="G12" i="19"/>
  <c r="F12" i="19"/>
  <c r="G28" i="8"/>
  <c r="F28" i="8"/>
  <c r="E28" i="8"/>
  <c r="G12" i="8"/>
  <c r="F12" i="8"/>
  <c r="E12" i="8"/>
  <c r="F11" i="5"/>
  <c r="D11" i="4"/>
  <c r="G22" i="26" l="1"/>
</calcChain>
</file>

<file path=xl/sharedStrings.xml><?xml version="1.0" encoding="utf-8"?>
<sst xmlns="http://schemas.openxmlformats.org/spreadsheetml/2006/main" count="447" uniqueCount="260">
  <si>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</si>
  <si>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</si>
  <si>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</si>
  <si>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</si>
  <si>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</si>
  <si>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</si>
  <si>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</si>
  <si>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</si>
  <si>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</si>
  <si>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</si>
  <si>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</si>
  <si>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</si>
  <si>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</si>
  <si>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</si>
  <si>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</si>
  <si>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</si>
  <si>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</si>
  <si>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</si>
  <si>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</si>
  <si>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</si>
  <si>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</si>
  <si>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</si>
  <si>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</si>
  <si>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</si>
  <si>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</si>
  <si>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</si>
  <si>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</si>
  <si>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</si>
  <si>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</si>
  <si>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</si>
  <si>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</si>
  <si>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</si>
  <si>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</si>
  <si>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</si>
  <si>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</si>
  <si>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</si>
  <si>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</si>
  <si>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</si>
  <si>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</si>
  <si>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</si>
  <si>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</si>
  <si>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</si>
  <si>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</si>
  <si>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</si>
  <si>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</si>
  <si>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</si>
  <si>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</si>
  <si>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</si>
  <si>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</si>
  <si>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</si>
  <si>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</si>
  <si>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</si>
  <si>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</si>
  <si>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</si>
  <si>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</si>
  <si>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</si>
  <si>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</si>
  <si>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</si>
  <si>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</si>
  <si>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</si>
  <si>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</si>
  <si>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</si>
  <si>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</si>
  <si>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</si>
  <si>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</si>
  <si>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 xml:space="preserve">NOTA:         ESF-12 </t>
  </si>
  <si>
    <t>NATURALEZA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</si>
  <si>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</si>
  <si>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</si>
  <si>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</si>
  <si>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</si>
  <si>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</si>
  <si>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</si>
  <si>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</si>
  <si>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</si>
  <si>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3100    HACIENDA PÚBLICA/PATRIMONIO CONTRIBUIDO</t>
  </si>
  <si>
    <t>3200    HACIENDA PÚBLICA/PATRIMONIO GENERADO</t>
  </si>
  <si>
    <t>1123    DEUDORES DIVERSOS POR COBRAR A CORTO PLAZO</t>
  </si>
  <si>
    <t>1250    ACTIVOS INTANGIBLES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</si>
  <si>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</si>
  <si>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</si>
  <si>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</si>
  <si>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</si>
  <si>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</si>
  <si>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</si>
  <si>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</si>
  <si>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</si>
  <si>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</si>
  <si>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</si>
  <si>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</si>
  <si>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</si>
  <si>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</si>
  <si>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</si>
  <si>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</si>
  <si>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</si>
  <si>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</si>
  <si>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</si>
  <si>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</si>
  <si>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</si>
  <si>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</si>
  <si>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</si>
  <si>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</si>
  <si>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</si>
  <si>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</si>
  <si>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</si>
  <si>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</si>
  <si>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</si>
  <si>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</si>
  <si>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</si>
  <si>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</si>
  <si>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</si>
  <si>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</si>
  <si>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</si>
  <si>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</si>
  <si>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</si>
  <si>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</si>
  <si>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</si>
  <si>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</si>
  <si>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</si>
  <si>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</si>
  <si>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</si>
  <si>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</si>
  <si>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</si>
  <si>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</si>
  <si>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</si>
  <si>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</si>
  <si>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</si>
  <si>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</si>
  <si>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</si>
  <si>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</si>
  <si>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Memoria</t>
  </si>
  <si>
    <t>5800-6100-6300</t>
  </si>
  <si>
    <t>Conciliacion_Ig</t>
  </si>
  <si>
    <t>Conciliacion_Eg</t>
  </si>
  <si>
    <t>TOTAL_1150</t>
  </si>
  <si>
    <t>TOTAL_1123</t>
  </si>
  <si>
    <t>TOTAL_1240</t>
  </si>
  <si>
    <t>TOTAL_1263</t>
  </si>
  <si>
    <t>TOTAL_1250</t>
  </si>
  <si>
    <t>Método de depreciación</t>
  </si>
  <si>
    <t>Tasa</t>
  </si>
  <si>
    <t>2110    CUENTAS POR PAGAR A CORTO PLAZO</t>
  </si>
  <si>
    <t>TOTAL_2110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</si>
  <si>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</si>
  <si>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</si>
  <si>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</si>
  <si>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</si>
  <si>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</si>
  <si>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</si>
  <si>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</si>
  <si>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</si>
  <si>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</si>
  <si>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</si>
  <si>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</si>
  <si>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</si>
  <si>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EA-01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</si>
  <si>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</si>
  <si>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</si>
  <si>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</si>
  <si>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</si>
  <si>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</si>
  <si>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</si>
  <si>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TOTAL_1130</t>
  </si>
  <si>
    <t>TOTAL_1230</t>
  </si>
  <si>
    <t>TOTAL_5000</t>
  </si>
  <si>
    <t>TOTAL_1110</t>
  </si>
  <si>
    <t>TOTAL_1240 Y 1250</t>
  </si>
  <si>
    <t>100% FACTIBLE</t>
  </si>
  <si>
    <t>EN PLAZO</t>
  </si>
  <si>
    <t>LINEA RECTA</t>
  </si>
  <si>
    <t>POR TIEMPO</t>
  </si>
  <si>
    <t>RECAUDADO</t>
  </si>
  <si>
    <t>ESTATAL</t>
  </si>
  <si>
    <t>*   1241     Mobiliario y Eq. de Admon.</t>
  </si>
  <si>
    <t>*   1246     Maquinaria, otros Eq. y Herr.</t>
  </si>
  <si>
    <t xml:space="preserve">NOTAS DE DESGLOSE </t>
  </si>
  <si>
    <t>1260    DEPRECIACIÓN ACUMULADA DE BIENES INMUEBLES Y MUEBLES</t>
  </si>
  <si>
    <t>DEUDORES DIVERSOS</t>
  </si>
  <si>
    <t>ANTICIPO A PROVEEDORES POR ADQUISICIÓN DE BIENES Y PRESTACIÓN DE SERVICIOS A CORTO PLAZO</t>
  </si>
  <si>
    <t>DEPÓSITOS EN GARANTÍA</t>
  </si>
  <si>
    <t>ALMACÉN DE MATERIALES Y SUMINISTROS DE CONSUMO</t>
  </si>
  <si>
    <t xml:space="preserve">TERRENOS </t>
  </si>
  <si>
    <t>MUEBLES DE OFICINA Y ESTANTERÍA</t>
  </si>
  <si>
    <t>VEHICULOS Y EQUIPO TERRESTRE</t>
  </si>
  <si>
    <t>OTROS EQUIPOS DE TRANSPORTE</t>
  </si>
  <si>
    <t>SISTEMAS DE AIRE ACONDICIONADO</t>
  </si>
  <si>
    <t>ANUAL</t>
  </si>
  <si>
    <t>PROVEEDORES</t>
  </si>
  <si>
    <t>CUOTAS SINDICALES</t>
  </si>
  <si>
    <t>SECRETARIA DE FINANZAS</t>
  </si>
  <si>
    <t>SRÍA. HACIENDA</t>
  </si>
  <si>
    <t>ARRENDAMIENTO DE CAFETERÍA</t>
  </si>
  <si>
    <t>CARTAS DE NO ANTECEDENTES</t>
  </si>
  <si>
    <t>TRANSFERENCIAS INTERNAS Y ASIGNACIONES DEL SECTOR PÚBLICO</t>
  </si>
  <si>
    <t>APORTACIONES</t>
  </si>
  <si>
    <t>DONACIONES DE CAPITAL</t>
  </si>
  <si>
    <t>EJERCICIOS ANTERIORES</t>
  </si>
  <si>
    <t>BANCOMER 0445655021</t>
  </si>
  <si>
    <t>BANCOMER 0190650749</t>
  </si>
  <si>
    <t>TERRENOS URBANOS</t>
  </si>
  <si>
    <t>*   1231     Terrenos</t>
  </si>
  <si>
    <t>UBICACIÓN EDIFICIOS</t>
  </si>
  <si>
    <t>*   1233     Edificios no Habitacionales</t>
  </si>
  <si>
    <t>EDIFICIOS DE INMUEBLES COMERCIALES</t>
  </si>
  <si>
    <t>VEHÍCULOS Y EQUIPO DE TRANSPORTE</t>
  </si>
  <si>
    <t>*   1244     Veh[iculos y Equipo de Transporte</t>
  </si>
  <si>
    <t>SOFTWARE</t>
  </si>
  <si>
    <t>EDIFICIOS NO HABITACIONALES</t>
  </si>
  <si>
    <t>RESULTADO DEL EJERCICIO</t>
  </si>
  <si>
    <t xml:space="preserve"> SOFTWARE</t>
  </si>
  <si>
    <t>1270    ACTIVOS DIFERIDOS</t>
  </si>
  <si>
    <t>TOTAL_1270</t>
  </si>
  <si>
    <t>INGRESOS POR VENTA DE BIENES Y SERVICIOS</t>
  </si>
  <si>
    <t>NOTA:       ESF-11</t>
  </si>
  <si>
    <t>*    1250    Activos Intangibles</t>
  </si>
  <si>
    <t>NOMINA</t>
  </si>
  <si>
    <t xml:space="preserve">PODER JUDICIAL DEL ESTADO DE AGUASCALIENTES </t>
  </si>
  <si>
    <t>DIRECTO ESTATAL</t>
  </si>
  <si>
    <t>DEPRECIACIÓN ACUMULADA</t>
  </si>
  <si>
    <t>MÁQUINAS EXPENDEDORAS</t>
  </si>
  <si>
    <t>CERTIFICACIÓN DE DOCUMENTOS</t>
  </si>
  <si>
    <t>LICENCIAS INFORMÁTICAS</t>
  </si>
  <si>
    <t>APORTACIÓN</t>
  </si>
  <si>
    <t>PEPS</t>
  </si>
  <si>
    <t>TRIMESTRAL</t>
  </si>
  <si>
    <t>MUEBLES EXCEPTO DE OFICINA Y ESTANTERÍA</t>
  </si>
  <si>
    <t>EQUIPO DE CÓMPUTO Y DE TECNOLOGÍA DE LA INFORMACIÓN</t>
  </si>
  <si>
    <t>OTROS MOBILIARIOS Y EQUIPOS DE ADMINISTRACIÓN</t>
  </si>
  <si>
    <t>EQUIPO DE COMUNICACIÓN Y TELECOMUNICACIÓN</t>
  </si>
  <si>
    <t>HERRAMIENTAS Y MÁQUINAS HERRAMIENTA</t>
  </si>
  <si>
    <t>LICENCIAS INFORMÁTICAS E INTELECTUALES</t>
  </si>
  <si>
    <t>PAGOS ANTICIPADOS (SUBSIDIO AL EMPLEO)</t>
  </si>
  <si>
    <t>EQUIPO MEDICO Y DE LABORATORIO</t>
  </si>
  <si>
    <t>PERSONAL PODER JUDICIAL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</si>
  <si>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</si>
  <si>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</si>
  <si>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</si>
  <si>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</si>
  <si>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</si>
  <si>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</si>
  <si>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</si>
  <si>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</si>
  <si>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</si>
  <si>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</si>
  <si>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</si>
  <si>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</si>
  <si>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</si>
  <si>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</si>
  <si>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</si>
  <si>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</si>
  <si>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</si>
  <si>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</si>
  <si>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</si>
  <si>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</si>
  <si>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</si>
  <si>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</si>
  <si>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*   1242     Equipo e Instrumental Medico y de Laboratorio</t>
  </si>
  <si>
    <t>OTROS PASIVOS A CORTO PLAZO</t>
  </si>
  <si>
    <t>DEL 1 DE ENERO AL 31 DE MARZO DE 2017</t>
  </si>
  <si>
    <t>PRODUCTO DE TIPO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</si>
</sst>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77">
    <xf numFmtId="0" fontId="0" fillId="0" borderId="0" xfId="0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 applyFill="1" applyBorder="1"/>
    <xf numFmtId="4" fontId="6" fillId="0" borderId="0" xfId="1" applyNumberFormat="1" applyFont="1" applyAlignment="1"/>
    <xf numFmtId="10" fontId="6" fillId="0" borderId="0" xfId="0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0" fontId="9" fillId="2" borderId="6" xfId="0" applyFont="1" applyFill="1" applyBorder="1" applyAlignment="1">
      <alignment horizontal="left" vertic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4" fontId="11" fillId="0" borderId="0" xfId="0" applyNumberFormat="1" applyFont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left" wrapText="1"/>
    </xf>
    <xf numFmtId="43" fontId="4" fillId="0" borderId="0" xfId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4" fillId="0" borderId="3" xfId="2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12" fillId="2" borderId="24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5" xfId="0" applyFont="1" applyBorder="1" applyAlignment="1"/>
    <xf numFmtId="4" fontId="12" fillId="0" borderId="25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4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10" fontId="12" fillId="0" borderId="0" xfId="0" applyNumberFormat="1" applyFont="1" applyAlignment="1"/>
    <xf numFmtId="10" fontId="11" fillId="0" borderId="26" xfId="0" applyNumberFormat="1" applyFont="1" applyFill="1" applyBorder="1" applyAlignment="1">
      <alignment horizontal="center"/>
    </xf>
    <xf numFmtId="10" fontId="12" fillId="2" borderId="24" xfId="0" applyNumberFormat="1" applyFont="1" applyFill="1" applyBorder="1" applyAlignment="1">
      <alignment horizontal="center"/>
    </xf>
    <xf numFmtId="10" fontId="11" fillId="0" borderId="0" xfId="0" applyNumberFormat="1" applyFont="1" applyAlignment="1"/>
    <xf numFmtId="0" fontId="4" fillId="2" borderId="16" xfId="2" applyFont="1" applyFill="1" applyBorder="1" applyAlignment="1">
      <alignment horizontal="center" vertical="top"/>
    </xf>
    <xf numFmtId="0" fontId="11" fillId="0" borderId="4" xfId="0" applyFont="1" applyBorder="1"/>
    <xf numFmtId="0" fontId="19" fillId="0" borderId="1" xfId="3" applyFont="1" applyBorder="1" applyAlignment="1" applyProtection="1">
      <alignment horizontal="center" vertical="top"/>
      <protection hidden="1"/>
    </xf>
    <xf numFmtId="0" fontId="19" fillId="0" borderId="15" xfId="3" applyFont="1" applyBorder="1" applyAlignment="1" applyProtection="1">
      <alignment horizontal="center" vertical="top"/>
      <protection hidden="1"/>
    </xf>
    <xf numFmtId="0" fontId="11" fillId="0" borderId="1" xfId="0" quotePrefix="1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 vertical="top"/>
    </xf>
    <xf numFmtId="4" fontId="11" fillId="0" borderId="4" xfId="0" applyNumberFormat="1" applyFont="1" applyBorder="1"/>
    <xf numFmtId="0" fontId="20" fillId="0" borderId="1" xfId="3" applyFont="1" applyBorder="1" applyAlignment="1" applyProtection="1">
      <alignment horizontal="center" vertical="top"/>
      <protection hidden="1"/>
    </xf>
    <xf numFmtId="0" fontId="4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wrapText="1"/>
    </xf>
    <xf numFmtId="4" fontId="12" fillId="2" borderId="27" xfId="3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wrapText="1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0" fontId="11" fillId="0" borderId="6" xfId="0" applyFont="1" applyBorder="1" applyAlignment="1">
      <alignment horizontal="center"/>
    </xf>
    <xf numFmtId="0" fontId="4" fillId="2" borderId="21" xfId="2" applyFont="1" applyFill="1" applyBorder="1" applyAlignment="1">
      <alignment horizontal="left" vertical="top"/>
    </xf>
    <xf numFmtId="0" fontId="4" fillId="2" borderId="37" xfId="2" applyFont="1" applyFill="1" applyBorder="1" applyAlignment="1">
      <alignment horizontal="left" vertical="top"/>
    </xf>
    <xf numFmtId="0" fontId="4" fillId="2" borderId="26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4" fillId="2" borderId="6" xfId="2" applyFont="1" applyFill="1" applyBorder="1" applyAlignment="1">
      <alignment horizontal="left" vertical="center"/>
    </xf>
    <xf numFmtId="0" fontId="12" fillId="2" borderId="38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12" fillId="2" borderId="4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4" fillId="0" borderId="0" xfId="0" applyFont="1" applyAlignment="1">
      <alignment horizontal="center" vertical="top"/>
    </xf>
    <xf numFmtId="0" fontId="17" fillId="2" borderId="26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37" xfId="0" applyFont="1" applyFill="1" applyBorder="1" applyAlignment="1">
      <alignment wrapText="1"/>
    </xf>
    <xf numFmtId="0" fontId="12" fillId="0" borderId="3" xfId="0" applyFont="1" applyBorder="1"/>
    <xf numFmtId="0" fontId="4" fillId="0" borderId="32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12" fillId="0" borderId="15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/>
    </xf>
    <xf numFmtId="0" fontId="4" fillId="3" borderId="16" xfId="2" applyFont="1" applyFill="1" applyBorder="1" applyAlignment="1">
      <alignment horizontal="left" vertical="top"/>
    </xf>
    <xf numFmtId="0" fontId="21" fillId="2" borderId="1" xfId="3" applyFont="1" applyFill="1" applyBorder="1" applyAlignment="1" applyProtection="1">
      <alignment horizontal="center" vertical="top"/>
      <protection hidden="1"/>
    </xf>
    <xf numFmtId="0" fontId="22" fillId="2" borderId="1" xfId="3" applyFont="1" applyFill="1" applyBorder="1" applyAlignment="1" applyProtection="1">
      <alignment horizontal="center" vertical="top"/>
      <protection hidden="1"/>
    </xf>
    <xf numFmtId="0" fontId="4" fillId="2" borderId="37" xfId="2" applyFont="1" applyFill="1" applyBorder="1" applyAlignment="1">
      <alignment vertical="top"/>
    </xf>
    <xf numFmtId="0" fontId="12" fillId="2" borderId="41" xfId="0" applyFont="1" applyFill="1" applyBorder="1" applyAlignment="1">
      <alignment horizontal="left" vertical="center"/>
    </xf>
    <xf numFmtId="0" fontId="12" fillId="2" borderId="23" xfId="0" applyFont="1" applyFill="1" applyBorder="1" applyAlignment="1"/>
    <xf numFmtId="166" fontId="6" fillId="0" borderId="0" xfId="0" applyNumberFormat="1" applyFont="1" applyAlignment="1"/>
    <xf numFmtId="0" fontId="12" fillId="2" borderId="1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2" fontId="6" fillId="0" borderId="0" xfId="0" applyNumberFormat="1" applyFont="1" applyAlignment="1"/>
    <xf numFmtId="164" fontId="11" fillId="0" borderId="1" xfId="0" applyNumberFormat="1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4" fontId="12" fillId="2" borderId="22" xfId="0" applyNumberFormat="1" applyFont="1" applyFill="1" applyBorder="1" applyAlignment="1">
      <alignment horizontal="center" wrapText="1"/>
    </xf>
    <xf numFmtId="4" fontId="12" fillId="2" borderId="23" xfId="0" applyNumberFormat="1" applyFont="1" applyFill="1" applyBorder="1" applyAlignment="1">
      <alignment horizontal="center" wrapText="1"/>
    </xf>
    <xf numFmtId="4" fontId="12" fillId="2" borderId="2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4" fontId="12" fillId="2" borderId="16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/>
    <xf numFmtId="0" fontId="12" fillId="2" borderId="25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15" fillId="0" borderId="0" xfId="0" applyFont="1" applyFill="1" applyAlignment="1"/>
    <xf numFmtId="0" fontId="12" fillId="0" borderId="0" xfId="0" applyFont="1" applyFill="1" applyAlignment="1"/>
    <xf numFmtId="0" fontId="1" fillId="0" borderId="14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 applyAlignment="1"/>
    <xf numFmtId="0" fontId="2" fillId="2" borderId="4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6" fillId="2" borderId="12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/>
    </xf>
    <xf numFmtId="10" fontId="18" fillId="0" borderId="1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24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wrapText="1"/>
    </xf>
    <xf numFmtId="4" fontId="12" fillId="2" borderId="49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/>
    <xf numFmtId="165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/>
    </xf>
    <xf numFmtId="4" fontId="12" fillId="2" borderId="22" xfId="1" applyNumberFormat="1" applyFont="1" applyFill="1" applyBorder="1" applyAlignment="1">
      <alignment horizontal="right" wrapText="1"/>
    </xf>
    <xf numFmtId="4" fontId="11" fillId="0" borderId="0" xfId="1" applyNumberFormat="1" applyFont="1" applyAlignment="1">
      <alignment horizontal="right"/>
    </xf>
    <xf numFmtId="4" fontId="12" fillId="0" borderId="32" xfId="0" applyNumberFormat="1" applyFont="1" applyFill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/>
    </xf>
    <xf numFmtId="43" fontId="6" fillId="0" borderId="0" xfId="10" applyFont="1"/>
    <xf numFmtId="4" fontId="6" fillId="0" borderId="0" xfId="10" applyNumberFormat="1" applyFont="1" applyAlignment="1">
      <alignment horizontal="right"/>
    </xf>
    <xf numFmtId="4" fontId="11" fillId="0" borderId="0" xfId="10" applyNumberFormat="1" applyFont="1" applyBorder="1" applyAlignment="1">
      <alignment horizontal="right"/>
    </xf>
    <xf numFmtId="4" fontId="4" fillId="0" borderId="0" xfId="10" applyNumberFormat="1" applyFont="1" applyFill="1" applyBorder="1" applyAlignment="1">
      <alignment horizontal="right" vertical="top" wrapText="1"/>
    </xf>
    <xf numFmtId="4" fontId="11" fillId="0" borderId="0" xfId="10" applyNumberFormat="1" applyFont="1" applyFill="1" applyBorder="1" applyAlignment="1">
      <alignment horizontal="right"/>
    </xf>
    <xf numFmtId="4" fontId="6" fillId="0" borderId="0" xfId="1" applyNumberFormat="1" applyFont="1" applyAlignment="1">
      <alignment horizontal="right"/>
    </xf>
    <xf numFmtId="4" fontId="11" fillId="0" borderId="0" xfId="1" applyNumberFormat="1" applyFont="1" applyBorder="1" applyAlignment="1">
      <alignment horizontal="right"/>
    </xf>
    <xf numFmtId="43" fontId="6" fillId="0" borderId="0" xfId="10" applyFont="1" applyAlignment="1">
      <alignment horizontal="right"/>
    </xf>
    <xf numFmtId="43" fontId="6" fillId="0" borderId="0" xfId="10" applyFont="1" applyBorder="1" applyAlignment="1">
      <alignment horizontal="right"/>
    </xf>
    <xf numFmtId="43" fontId="11" fillId="0" borderId="0" xfId="10" applyFont="1" applyBorder="1" applyAlignment="1">
      <alignment horizontal="right"/>
    </xf>
    <xf numFmtId="43" fontId="4" fillId="2" borderId="1" xfId="10" applyFont="1" applyFill="1" applyBorder="1" applyAlignment="1">
      <alignment horizontal="right" vertical="top" wrapText="1"/>
    </xf>
    <xf numFmtId="43" fontId="11" fillId="0" borderId="0" xfId="10" applyFont="1" applyFill="1" applyBorder="1" applyAlignment="1">
      <alignment horizontal="right"/>
    </xf>
    <xf numFmtId="43" fontId="4" fillId="0" borderId="25" xfId="10" applyFont="1" applyFill="1" applyBorder="1" applyAlignment="1">
      <alignment horizontal="right" vertical="top" wrapText="1"/>
    </xf>
    <xf numFmtId="43" fontId="9" fillId="0" borderId="0" xfId="10" applyFont="1" applyFill="1" applyBorder="1" applyAlignment="1">
      <alignment horizontal="right" wrapText="1"/>
    </xf>
    <xf numFmtId="4" fontId="12" fillId="0" borderId="0" xfId="0" applyNumberFormat="1" applyFont="1" applyAlignment="1">
      <alignment horizontal="right"/>
    </xf>
    <xf numFmtId="43" fontId="6" fillId="0" borderId="0" xfId="10" applyFont="1" applyBorder="1"/>
    <xf numFmtId="4" fontId="11" fillId="0" borderId="0" xfId="1" applyNumberFormat="1" applyFont="1" applyFill="1" applyBorder="1"/>
    <xf numFmtId="0" fontId="12" fillId="0" borderId="0" xfId="0" applyFont="1" applyFill="1" applyBorder="1" applyAlignment="1"/>
    <xf numFmtId="4" fontId="12" fillId="0" borderId="0" xfId="0" applyNumberFormat="1" applyFont="1" applyFill="1" applyBorder="1" applyAlignment="1"/>
    <xf numFmtId="0" fontId="12" fillId="0" borderId="0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0" fontId="12" fillId="0" borderId="0" xfId="0" applyNumberFormat="1" applyFont="1" applyFill="1" applyBorder="1" applyAlignment="1">
      <alignment horizontal="right" wrapText="1"/>
    </xf>
    <xf numFmtId="43" fontId="18" fillId="0" borderId="1" xfId="10" applyFont="1" applyFill="1" applyBorder="1" applyAlignment="1">
      <alignment horizontal="center" vertical="center"/>
    </xf>
    <xf numFmtId="4" fontId="11" fillId="0" borderId="1" xfId="10" applyNumberFormat="1" applyFont="1" applyFill="1" applyBorder="1" applyAlignment="1">
      <alignment horizontal="center"/>
    </xf>
    <xf numFmtId="4" fontId="12" fillId="2" borderId="27" xfId="10" applyNumberFormat="1" applyFont="1" applyFill="1" applyBorder="1" applyAlignment="1">
      <alignment horizontal="center" vertical="center" wrapText="1"/>
    </xf>
    <xf numFmtId="4" fontId="12" fillId="2" borderId="20" xfId="10" applyNumberFormat="1" applyFont="1" applyFill="1" applyBorder="1" applyAlignment="1">
      <alignment horizontal="center" vertical="center" wrapText="1"/>
    </xf>
    <xf numFmtId="4" fontId="12" fillId="2" borderId="28" xfId="10" applyNumberFormat="1" applyFont="1" applyFill="1" applyBorder="1" applyAlignment="1">
      <alignment horizontal="center" wrapText="1"/>
    </xf>
    <xf numFmtId="4" fontId="12" fillId="2" borderId="22" xfId="10" applyNumberFormat="1" applyFont="1" applyFill="1" applyBorder="1" applyAlignment="1">
      <alignment horizontal="center" wrapText="1"/>
    </xf>
    <xf numFmtId="4" fontId="12" fillId="2" borderId="23" xfId="10" applyNumberFormat="1" applyFont="1" applyFill="1" applyBorder="1" applyAlignment="1">
      <alignment horizontal="center" wrapText="1"/>
    </xf>
    <xf numFmtId="4" fontId="12" fillId="2" borderId="26" xfId="10" applyNumberFormat="1" applyFont="1" applyFill="1" applyBorder="1" applyAlignment="1">
      <alignment horizontal="center" wrapText="1"/>
    </xf>
    <xf numFmtId="43" fontId="12" fillId="2" borderId="20" xfId="10" applyFont="1" applyFill="1" applyBorder="1" applyAlignment="1">
      <alignment horizontal="center" vertical="center" wrapText="1"/>
    </xf>
    <xf numFmtId="43" fontId="12" fillId="2" borderId="22" xfId="10" applyFont="1" applyFill="1" applyBorder="1" applyAlignment="1">
      <alignment wrapText="1"/>
    </xf>
    <xf numFmtId="43" fontId="11" fillId="0" borderId="1" xfId="1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/>
    </xf>
    <xf numFmtId="0" fontId="11" fillId="0" borderId="1" xfId="0" applyFont="1" applyBorder="1"/>
    <xf numFmtId="9" fontId="11" fillId="0" borderId="4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1" fillId="0" borderId="0" xfId="0" applyNumberFormat="1" applyFont="1" applyFill="1" applyBorder="1"/>
    <xf numFmtId="165" fontId="11" fillId="0" borderId="1" xfId="0" applyNumberFormat="1" applyFont="1" applyFill="1" applyBorder="1" applyAlignment="1">
      <alignment horizontal="center"/>
    </xf>
    <xf numFmtId="4" fontId="12" fillId="2" borderId="28" xfId="1" applyNumberFormat="1" applyFont="1" applyFill="1" applyBorder="1" applyAlignment="1">
      <alignment horizontal="center" wrapText="1"/>
    </xf>
    <xf numFmtId="4" fontId="12" fillId="2" borderId="22" xfId="1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1" fillId="0" borderId="1" xfId="1" applyNumberFormat="1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3" fillId="0" borderId="0" xfId="3" applyFont="1" applyAlignment="1" applyProtection="1">
      <alignment horizontal="center" wrapText="1"/>
    </xf>
    <xf numFmtId="0" fontId="14" fillId="0" borderId="0" xfId="0" applyFont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3" applyFont="1" applyAlignment="1" applyProtection="1">
      <alignment horizontal="center"/>
    </xf>
    <xf numFmtId="49" fontId="11" fillId="0" borderId="30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4" fontId="13" fillId="0" borderId="0" xfId="10" applyNumberFormat="1" applyFont="1" applyAlignment="1">
      <alignment horizontal="right"/>
    </xf>
    <xf numFmtId="4" fontId="14" fillId="0" borderId="0" xfId="10" applyNumberFormat="1" applyFont="1" applyAlignment="1">
      <alignment horizontal="right" vertical="top" wrapText="1"/>
    </xf>
    <xf numFmtId="0" fontId="12" fillId="2" borderId="2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left"/>
    </xf>
    <xf numFmtId="43" fontId="14" fillId="0" borderId="0" xfId="10" applyFont="1" applyAlignment="1">
      <alignment horizontal="right" vertical="top" wrapText="1"/>
    </xf>
    <xf numFmtId="43" fontId="13" fillId="0" borderId="0" xfId="10" applyFont="1" applyAlignment="1">
      <alignment horizontal="right"/>
    </xf>
    <xf numFmtId="49" fontId="12" fillId="0" borderId="6" xfId="0" applyNumberFormat="1" applyFont="1" applyFill="1" applyBorder="1" applyAlignment="1">
      <alignment horizontal="left"/>
    </xf>
    <xf numFmtId="49" fontId="12" fillId="0" borderId="4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0" fontId="17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</cellXfs>
  <cellStyles count="11">
    <cellStyle name="Millares" xfId="10" builtinId="3"/>
    <cellStyle name="Millares 2" xfId="1"/>
    <cellStyle name="Millares 2 2" xfId="9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57150</xdr:rowOff>
    </xdr:from>
    <xdr:to>
      <xdr:col>0</xdr:col>
      <xdr:colOff>895350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57150"/>
          <a:ext cx="739236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1</xdr:col>
      <xdr:colOff>133349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0</xdr:col>
      <xdr:colOff>942975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190499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1028699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8286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1</xdr:col>
      <xdr:colOff>257174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828674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71871</xdr:rowOff>
    </xdr:from>
    <xdr:to>
      <xdr:col>0</xdr:col>
      <xdr:colOff>1019174</xdr:colOff>
      <xdr:row>4</xdr:row>
      <xdr:rowOff>118630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1871"/>
          <a:ext cx="828674" cy="8659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90921</xdr:rowOff>
    </xdr:from>
    <xdr:to>
      <xdr:col>0</xdr:col>
      <xdr:colOff>1019174</xdr:colOff>
      <xdr:row>4</xdr:row>
      <xdr:rowOff>130060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0921"/>
          <a:ext cx="828674" cy="8659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42578125" defaultRowHeight="11.25" x14ac:dyDescent="0.2"/>
  <cols>
    <col min="1" max="16384" width="11.42578125" style="22"/>
  </cols>
  <sheetData>
    <row r="2020" spans="1:1" x14ac:dyDescent="0.2">
      <c r="A2020" s="5" t="s">
        <v>161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0" zoomScaleNormal="100" zoomScaleSheetLayoutView="100" workbookViewId="0">
      <selection activeCell="H23" sqref="H23"/>
    </sheetView>
  </sheetViews>
  <sheetFormatPr baseColWidth="10" defaultColWidth="11.42578125" defaultRowHeight="11.25" x14ac:dyDescent="0.2"/>
  <cols>
    <col min="1" max="1" width="17.140625" style="15" customWidth="1"/>
    <col min="2" max="4" width="15.7109375" style="15" customWidth="1"/>
    <col min="5" max="5" width="20.42578125" style="15" customWidth="1"/>
    <col min="6" max="6" width="17.7109375" style="13" customWidth="1"/>
    <col min="7" max="7" width="11.7109375" style="16" customWidth="1"/>
    <col min="8" max="8" width="19.7109375" style="17" customWidth="1"/>
    <col min="9" max="9" width="8.7109375" style="15" customWidth="1"/>
    <col min="10" max="10" width="12.140625" style="15" bestFit="1" customWidth="1"/>
    <col min="11" max="11" width="11.42578125" style="15"/>
    <col min="12" max="16384" width="11.42578125" style="6"/>
  </cols>
  <sheetData>
    <row r="1" spans="1:11" s="10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38"/>
    </row>
    <row r="2" spans="1:11" s="10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39"/>
    </row>
    <row r="3" spans="1:11" s="10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39"/>
    </row>
    <row r="4" spans="1:11" s="10" customFormat="1" ht="11.25" customHeigh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5"/>
    </row>
    <row r="5" spans="1:11" s="10" customFormat="1" ht="11.25" customHeight="1" x14ac:dyDescent="0.2">
      <c r="A5" s="234"/>
      <c r="B5" s="234"/>
      <c r="C5" s="234"/>
      <c r="D5" s="234"/>
      <c r="E5" s="235"/>
      <c r="F5" s="3"/>
      <c r="G5" s="4"/>
      <c r="H5" s="236"/>
      <c r="I5" s="236"/>
      <c r="J5" s="5"/>
    </row>
    <row r="6" spans="1:11" s="10" customFormat="1" ht="10.5" customHeight="1" x14ac:dyDescent="0.2">
      <c r="A6" s="234"/>
      <c r="B6" s="234"/>
      <c r="C6" s="234"/>
      <c r="D6" s="234"/>
      <c r="E6" s="235"/>
      <c r="F6" s="3"/>
      <c r="G6" s="4"/>
      <c r="H6" s="236"/>
      <c r="I6" s="236"/>
    </row>
    <row r="7" spans="1:11" s="10" customFormat="1" ht="11.25" customHeight="1" x14ac:dyDescent="0.2">
      <c r="A7" s="49" t="s">
        <v>129</v>
      </c>
      <c r="B7" s="49"/>
      <c r="C7" s="73"/>
      <c r="D7" s="73"/>
      <c r="E7" s="73"/>
      <c r="F7" s="96"/>
      <c r="G7" s="98"/>
      <c r="H7" s="99" t="s">
        <v>154</v>
      </c>
    </row>
    <row r="8" spans="1:11" ht="11.25" customHeight="1" x14ac:dyDescent="0.2">
      <c r="A8" s="42"/>
      <c r="B8" s="42"/>
      <c r="C8" s="42"/>
      <c r="D8" s="42"/>
      <c r="E8" s="42"/>
      <c r="F8" s="43"/>
      <c r="G8" s="100"/>
      <c r="H8" s="101"/>
      <c r="I8" s="6"/>
      <c r="J8" s="6"/>
      <c r="K8" s="6"/>
    </row>
    <row r="9" spans="1:11" ht="15" customHeight="1" x14ac:dyDescent="0.2">
      <c r="A9" s="54" t="s">
        <v>42</v>
      </c>
      <c r="B9" s="141" t="s">
        <v>43</v>
      </c>
      <c r="C9" s="137"/>
      <c r="D9" s="137"/>
      <c r="E9" s="123"/>
      <c r="F9" s="46" t="s">
        <v>44</v>
      </c>
      <c r="G9" s="102" t="s">
        <v>67</v>
      </c>
      <c r="H9" s="102" t="s">
        <v>68</v>
      </c>
      <c r="I9" s="6"/>
      <c r="J9" s="6"/>
      <c r="K9" s="6"/>
    </row>
    <row r="10" spans="1:11" ht="12" x14ac:dyDescent="0.2">
      <c r="A10" s="209">
        <v>5111300000</v>
      </c>
      <c r="B10" s="347" t="s">
        <v>234</v>
      </c>
      <c r="C10" s="348"/>
      <c r="D10" s="348"/>
      <c r="E10" s="349"/>
      <c r="F10" s="302">
        <v>40164928.759999998</v>
      </c>
      <c r="G10" s="257">
        <f>(F10/$F$32)</f>
        <v>0.49266552119282736</v>
      </c>
      <c r="H10" s="211" t="s">
        <v>215</v>
      </c>
    </row>
    <row r="11" spans="1:11" ht="12" x14ac:dyDescent="0.2">
      <c r="A11" s="209">
        <v>5112000000</v>
      </c>
      <c r="B11" s="347" t="s">
        <v>235</v>
      </c>
      <c r="C11" s="348"/>
      <c r="D11" s="348"/>
      <c r="E11" s="349"/>
      <c r="F11" s="302">
        <v>239374</v>
      </c>
      <c r="G11" s="257">
        <f t="shared" ref="G11:G31" si="0">(F11/$F$32)</f>
        <v>2.9361764133753157E-3</v>
      </c>
      <c r="H11" s="211"/>
    </row>
    <row r="12" spans="1:11" ht="12" x14ac:dyDescent="0.2">
      <c r="A12" s="209">
        <v>5113000000</v>
      </c>
      <c r="B12" s="347" t="s">
        <v>236</v>
      </c>
      <c r="C12" s="348"/>
      <c r="D12" s="348"/>
      <c r="E12" s="349"/>
      <c r="F12" s="302">
        <v>10458323.789999999</v>
      </c>
      <c r="G12" s="257">
        <f t="shared" si="0"/>
        <v>0.12828245187714596</v>
      </c>
      <c r="H12" s="211" t="s">
        <v>215</v>
      </c>
    </row>
    <row r="13" spans="1:11" ht="12" x14ac:dyDescent="0.2">
      <c r="A13" s="209">
        <v>5114000000</v>
      </c>
      <c r="B13" s="347" t="s">
        <v>237</v>
      </c>
      <c r="C13" s="348"/>
      <c r="D13" s="348"/>
      <c r="E13" s="349"/>
      <c r="F13" s="302">
        <v>14110195.609999999</v>
      </c>
      <c r="G13" s="257">
        <f t="shared" si="0"/>
        <v>0.17307653938269787</v>
      </c>
      <c r="H13" s="211" t="s">
        <v>215</v>
      </c>
      <c r="I13" s="198"/>
    </row>
    <row r="14" spans="1:11" s="28" customFormat="1" ht="12" x14ac:dyDescent="0.2">
      <c r="A14" s="209">
        <v>5115000000</v>
      </c>
      <c r="B14" s="347" t="s">
        <v>238</v>
      </c>
      <c r="C14" s="348"/>
      <c r="D14" s="348"/>
      <c r="E14" s="349"/>
      <c r="F14" s="302">
        <v>10069155.939999999</v>
      </c>
      <c r="G14" s="257">
        <f t="shared" si="0"/>
        <v>0.12350889475726667</v>
      </c>
      <c r="H14" s="211" t="s">
        <v>215</v>
      </c>
      <c r="I14" s="15"/>
      <c r="J14" s="15"/>
      <c r="K14" s="15"/>
    </row>
    <row r="15" spans="1:11" s="28" customFormat="1" ht="12" x14ac:dyDescent="0.2">
      <c r="A15" s="209">
        <v>5117000000</v>
      </c>
      <c r="B15" s="347" t="s">
        <v>239</v>
      </c>
      <c r="C15" s="348"/>
      <c r="D15" s="348"/>
      <c r="E15" s="349"/>
      <c r="F15" s="302">
        <v>39900</v>
      </c>
      <c r="G15" s="257">
        <f t="shared" si="0"/>
        <v>4.8941588849948242E-4</v>
      </c>
      <c r="H15" s="211"/>
      <c r="I15" s="15"/>
      <c r="J15" s="190"/>
      <c r="K15" s="15"/>
    </row>
    <row r="16" spans="1:11" s="28" customFormat="1" ht="12" x14ac:dyDescent="0.2">
      <c r="A16" s="209">
        <v>5121000000</v>
      </c>
      <c r="B16" s="347" t="s">
        <v>240</v>
      </c>
      <c r="C16" s="348"/>
      <c r="D16" s="348"/>
      <c r="E16" s="349"/>
      <c r="F16" s="302">
        <v>1830749.67</v>
      </c>
      <c r="G16" s="257">
        <f t="shared" si="0"/>
        <v>2.2456089633162511E-2</v>
      </c>
      <c r="H16" s="211"/>
      <c r="I16" s="15"/>
      <c r="J16" s="15"/>
      <c r="K16" s="15"/>
    </row>
    <row r="17" spans="1:8" ht="12" x14ac:dyDescent="0.2">
      <c r="A17" s="209">
        <v>5122000000</v>
      </c>
      <c r="B17" s="347" t="s">
        <v>241</v>
      </c>
      <c r="C17" s="348"/>
      <c r="D17" s="348"/>
      <c r="E17" s="349"/>
      <c r="F17" s="302">
        <v>114697.9</v>
      </c>
      <c r="G17" s="257">
        <f t="shared" si="0"/>
        <v>1.4068915949254331E-3</v>
      </c>
      <c r="H17" s="211"/>
    </row>
    <row r="18" spans="1:8" ht="12" x14ac:dyDescent="0.2">
      <c r="A18" s="209">
        <v>5124000000</v>
      </c>
      <c r="B18" s="347" t="s">
        <v>242</v>
      </c>
      <c r="C18" s="348"/>
      <c r="D18" s="348"/>
      <c r="E18" s="349"/>
      <c r="F18" s="302">
        <v>474711.26</v>
      </c>
      <c r="G18" s="257">
        <f t="shared" si="0"/>
        <v>5.8228379221455838E-3</v>
      </c>
      <c r="H18" s="211"/>
    </row>
    <row r="19" spans="1:8" ht="12" x14ac:dyDescent="0.2">
      <c r="A19" s="209">
        <v>5125000000</v>
      </c>
      <c r="B19" s="347" t="s">
        <v>243</v>
      </c>
      <c r="C19" s="348"/>
      <c r="D19" s="348"/>
      <c r="E19" s="349"/>
      <c r="F19" s="302">
        <v>2247.58</v>
      </c>
      <c r="G19" s="257">
        <f t="shared" si="0"/>
        <v>2.7568956457986631E-5</v>
      </c>
      <c r="H19" s="211"/>
    </row>
    <row r="20" spans="1:8" ht="12" x14ac:dyDescent="0.2">
      <c r="A20" s="209">
        <v>5126000000</v>
      </c>
      <c r="B20" s="347" t="s">
        <v>244</v>
      </c>
      <c r="C20" s="348"/>
      <c r="D20" s="348"/>
      <c r="E20" s="349"/>
      <c r="F20" s="302">
        <v>345033.77</v>
      </c>
      <c r="G20" s="257">
        <f t="shared" si="0"/>
        <v>4.2322057420269687E-3</v>
      </c>
      <c r="H20" s="211"/>
    </row>
    <row r="21" spans="1:8" ht="12" x14ac:dyDescent="0.2">
      <c r="A21" s="209">
        <v>5127000000</v>
      </c>
      <c r="B21" s="347" t="s">
        <v>245</v>
      </c>
      <c r="C21" s="348"/>
      <c r="D21" s="348"/>
      <c r="E21" s="349"/>
      <c r="F21" s="302">
        <v>13551.6</v>
      </c>
      <c r="G21" s="257">
        <f t="shared" si="0"/>
        <v>1.6622477079171894E-4</v>
      </c>
      <c r="H21" s="211"/>
    </row>
    <row r="22" spans="1:8" ht="12" x14ac:dyDescent="0.2">
      <c r="A22" s="209">
        <v>5129000000</v>
      </c>
      <c r="B22" s="347" t="s">
        <v>246</v>
      </c>
      <c r="C22" s="348"/>
      <c r="D22" s="348"/>
      <c r="E22" s="349"/>
      <c r="F22" s="302">
        <v>364198.86</v>
      </c>
      <c r="G22" s="257">
        <f t="shared" si="0"/>
        <v>4.4672859312631227E-3</v>
      </c>
      <c r="H22" s="211"/>
    </row>
    <row r="23" spans="1:8" ht="12" x14ac:dyDescent="0.2">
      <c r="A23" s="209">
        <v>5131000000</v>
      </c>
      <c r="B23" s="347" t="s">
        <v>247</v>
      </c>
      <c r="C23" s="348"/>
      <c r="D23" s="348"/>
      <c r="E23" s="349"/>
      <c r="F23" s="302">
        <v>721142.24</v>
      </c>
      <c r="G23" s="257">
        <f t="shared" si="0"/>
        <v>8.8455756923335079E-3</v>
      </c>
      <c r="H23" s="211"/>
    </row>
    <row r="24" spans="1:8" ht="12" x14ac:dyDescent="0.2">
      <c r="A24" s="209">
        <v>5132000000</v>
      </c>
      <c r="B24" s="347" t="s">
        <v>248</v>
      </c>
      <c r="C24" s="348"/>
      <c r="D24" s="348"/>
      <c r="E24" s="349"/>
      <c r="F24" s="302">
        <v>90453.58</v>
      </c>
      <c r="G24" s="257">
        <f t="shared" si="0"/>
        <v>1.1095092537257898E-3</v>
      </c>
      <c r="H24" s="211"/>
    </row>
    <row r="25" spans="1:8" ht="12" x14ac:dyDescent="0.2">
      <c r="A25" s="209">
        <v>5133000000</v>
      </c>
      <c r="B25" s="347" t="s">
        <v>249</v>
      </c>
      <c r="C25" s="348"/>
      <c r="D25" s="348"/>
      <c r="E25" s="349"/>
      <c r="F25" s="302">
        <v>189581.12</v>
      </c>
      <c r="G25" s="257">
        <f t="shared" si="0"/>
        <v>2.3254138417926565E-3</v>
      </c>
      <c r="H25" s="211"/>
    </row>
    <row r="26" spans="1:8" ht="12" x14ac:dyDescent="0.2">
      <c r="A26" s="209">
        <v>5134000000</v>
      </c>
      <c r="B26" s="347" t="s">
        <v>250</v>
      </c>
      <c r="C26" s="348"/>
      <c r="D26" s="348"/>
      <c r="E26" s="349"/>
      <c r="F26" s="302">
        <v>33867.760000000002</v>
      </c>
      <c r="G26" s="257">
        <f t="shared" si="0"/>
        <v>4.1542405643827648E-4</v>
      </c>
      <c r="H26" s="211"/>
    </row>
    <row r="27" spans="1:8" ht="12" x14ac:dyDescent="0.2">
      <c r="A27" s="209">
        <v>5135000000</v>
      </c>
      <c r="B27" s="347" t="s">
        <v>251</v>
      </c>
      <c r="C27" s="348"/>
      <c r="D27" s="348"/>
      <c r="E27" s="349"/>
      <c r="F27" s="302">
        <v>1120677.6399999999</v>
      </c>
      <c r="G27" s="257">
        <f t="shared" si="0"/>
        <v>1.3746301827120376E-2</v>
      </c>
      <c r="H27" s="211"/>
    </row>
    <row r="28" spans="1:8" ht="12" x14ac:dyDescent="0.2">
      <c r="A28" s="209">
        <v>5136000000</v>
      </c>
      <c r="B28" s="347" t="s">
        <v>252</v>
      </c>
      <c r="C28" s="348"/>
      <c r="D28" s="348"/>
      <c r="E28" s="349"/>
      <c r="F28" s="302">
        <v>16045.12</v>
      </c>
      <c r="G28" s="257">
        <f t="shared" si="0"/>
        <v>1.9681044262859185E-4</v>
      </c>
      <c r="H28" s="211"/>
    </row>
    <row r="29" spans="1:8" ht="12" x14ac:dyDescent="0.2">
      <c r="A29" s="209">
        <v>5137000000</v>
      </c>
      <c r="B29" s="347" t="s">
        <v>253</v>
      </c>
      <c r="C29" s="348"/>
      <c r="D29" s="348"/>
      <c r="E29" s="349"/>
      <c r="F29" s="302">
        <v>4914</v>
      </c>
      <c r="G29" s="257">
        <f t="shared" si="0"/>
        <v>6.0275430478357308E-5</v>
      </c>
      <c r="H29" s="211"/>
    </row>
    <row r="30" spans="1:8" ht="12" x14ac:dyDescent="0.2">
      <c r="A30" s="209">
        <v>5138000000</v>
      </c>
      <c r="B30" s="347" t="s">
        <v>254</v>
      </c>
      <c r="C30" s="348"/>
      <c r="D30" s="348"/>
      <c r="E30" s="349"/>
      <c r="F30" s="302">
        <v>67332.399999999994</v>
      </c>
      <c r="G30" s="257">
        <f t="shared" si="0"/>
        <v>8.2590341781460009E-4</v>
      </c>
      <c r="H30" s="211"/>
    </row>
    <row r="31" spans="1:8" ht="12" x14ac:dyDescent="0.2">
      <c r="A31" s="209">
        <v>5139000000</v>
      </c>
      <c r="B31" s="347" t="s">
        <v>255</v>
      </c>
      <c r="C31" s="348"/>
      <c r="D31" s="348"/>
      <c r="E31" s="349"/>
      <c r="F31" s="302">
        <v>1054672.77</v>
      </c>
      <c r="G31" s="257">
        <f t="shared" si="0"/>
        <v>1.293668197508171E-2</v>
      </c>
      <c r="H31" s="211"/>
    </row>
    <row r="32" spans="1:8" ht="12" x14ac:dyDescent="0.2">
      <c r="A32" s="124"/>
      <c r="B32" s="126" t="s">
        <v>164</v>
      </c>
      <c r="C32" s="162"/>
      <c r="D32" s="162"/>
      <c r="E32" s="127"/>
      <c r="F32" s="200">
        <f>SUM(F10:F31)</f>
        <v>81525755.370000005</v>
      </c>
      <c r="G32" s="201">
        <f>SUM(G10:G31)</f>
        <v>0.99999999999999956</v>
      </c>
      <c r="H32" s="202"/>
    </row>
    <row r="33" spans="1:9" x14ac:dyDescent="0.2">
      <c r="A33" s="18"/>
      <c r="B33" s="18"/>
      <c r="C33" s="18"/>
      <c r="D33" s="18"/>
      <c r="E33" s="18"/>
      <c r="F33" s="19"/>
      <c r="G33" s="20"/>
      <c r="H33" s="21"/>
    </row>
    <row r="39" spans="1:9" x14ac:dyDescent="0.2">
      <c r="A39" s="344"/>
      <c r="B39" s="344"/>
      <c r="C39" s="344"/>
      <c r="D39" s="344"/>
      <c r="E39" s="154"/>
      <c r="F39" s="339"/>
      <c r="G39" s="339"/>
      <c r="H39" s="357"/>
      <c r="I39" s="357"/>
    </row>
    <row r="40" spans="1:9" ht="23.25" customHeight="1" x14ac:dyDescent="0.2">
      <c r="A40" s="332"/>
      <c r="B40" s="332"/>
      <c r="C40" s="334"/>
      <c r="D40" s="334"/>
      <c r="E40" s="168"/>
      <c r="F40" s="334"/>
      <c r="G40" s="334"/>
      <c r="H40" s="356"/>
      <c r="I40" s="356"/>
    </row>
  </sheetData>
  <mergeCells count="34">
    <mergeCell ref="A1:I1"/>
    <mergeCell ref="A2:I2"/>
    <mergeCell ref="A3:I3"/>
    <mergeCell ref="A4:I4"/>
    <mergeCell ref="B31:E31"/>
    <mergeCell ref="B27:E27"/>
    <mergeCell ref="B24:E24"/>
    <mergeCell ref="B25:E25"/>
    <mergeCell ref="B28:E28"/>
    <mergeCell ref="B29:E29"/>
    <mergeCell ref="B30:E30"/>
    <mergeCell ref="B26:E26"/>
    <mergeCell ref="B23:E23"/>
    <mergeCell ref="B22:E22"/>
    <mergeCell ref="B19:E19"/>
    <mergeCell ref="B20:E20"/>
    <mergeCell ref="B21:E21"/>
    <mergeCell ref="B17:E17"/>
    <mergeCell ref="B18:E18"/>
    <mergeCell ref="A40:B40"/>
    <mergeCell ref="C40:D40"/>
    <mergeCell ref="F40:G40"/>
    <mergeCell ref="H40:I40"/>
    <mergeCell ref="A39:B39"/>
    <mergeCell ref="C39:D39"/>
    <mergeCell ref="F39:G39"/>
    <mergeCell ref="H39:I39"/>
    <mergeCell ref="B16:E16"/>
    <mergeCell ref="B15:E15"/>
    <mergeCell ref="B10:E10"/>
    <mergeCell ref="B11:E11"/>
    <mergeCell ref="B12:E12"/>
    <mergeCell ref="B13:E13"/>
    <mergeCell ref="B14:E14"/>
  </mergeCells>
  <dataValidations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8" zoomScaleNormal="98" zoomScaleSheetLayoutView="100" workbookViewId="0">
      <selection activeCell="H24" sqref="H24"/>
    </sheetView>
  </sheetViews>
  <sheetFormatPr baseColWidth="10" defaultColWidth="11.42578125" defaultRowHeight="11.25" x14ac:dyDescent="0.2"/>
  <cols>
    <col min="1" max="1" width="17.7109375" style="6" customWidth="1"/>
    <col min="2" max="2" width="15.7109375" style="6" customWidth="1"/>
    <col min="3" max="3" width="13.28515625" style="28" customWidth="1"/>
    <col min="4" max="4" width="12.5703125" style="28" customWidth="1"/>
    <col min="5" max="5" width="15.7109375" style="28" customWidth="1"/>
    <col min="6" max="8" width="17.7109375" style="274" customWidth="1"/>
    <col min="9" max="10" width="17.7109375" style="6" customWidth="1"/>
    <col min="11" max="16384" width="11.42578125" style="6"/>
  </cols>
  <sheetData>
    <row r="1" spans="1:10" s="10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245"/>
    </row>
    <row r="2" spans="1:10" s="10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246"/>
    </row>
    <row r="3" spans="1:10" s="10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246"/>
    </row>
    <row r="4" spans="1:10" s="10" customFormat="1" ht="11.25" customHeigh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5"/>
    </row>
    <row r="5" spans="1:10" s="10" customFormat="1" ht="11.25" customHeight="1" x14ac:dyDescent="0.2">
      <c r="A5" s="234"/>
      <c r="B5" s="234"/>
      <c r="C5" s="234"/>
      <c r="D5" s="234"/>
      <c r="E5" s="235"/>
      <c r="F5" s="274"/>
      <c r="G5" s="274"/>
      <c r="H5" s="274"/>
      <c r="I5" s="236"/>
      <c r="J5" s="5"/>
    </row>
    <row r="6" spans="1:10" s="10" customFormat="1" x14ac:dyDescent="0.2">
      <c r="A6" s="234"/>
      <c r="B6" s="234"/>
      <c r="C6" s="234"/>
      <c r="D6" s="234"/>
      <c r="E6" s="235"/>
      <c r="F6" s="274"/>
      <c r="G6" s="274"/>
      <c r="H6" s="274"/>
      <c r="I6" s="236"/>
      <c r="J6" s="5"/>
    </row>
    <row r="7" spans="1:10" s="10" customFormat="1" ht="11.25" customHeight="1" x14ac:dyDescent="0.2">
      <c r="A7" s="150" t="s">
        <v>75</v>
      </c>
      <c r="B7" s="151"/>
      <c r="C7" s="152"/>
      <c r="D7" s="73"/>
      <c r="E7" s="73"/>
      <c r="F7" s="275"/>
      <c r="G7" s="275"/>
      <c r="H7" s="275"/>
      <c r="I7" s="103"/>
      <c r="J7" s="84" t="s">
        <v>69</v>
      </c>
    </row>
    <row r="8" spans="1:10" s="12" customFormat="1" ht="12" x14ac:dyDescent="0.2">
      <c r="A8" s="65"/>
      <c r="B8" s="65"/>
      <c r="C8" s="65"/>
      <c r="D8" s="65"/>
      <c r="E8" s="65"/>
      <c r="F8" s="276"/>
      <c r="G8" s="277"/>
      <c r="H8" s="277"/>
      <c r="I8" s="104"/>
      <c r="J8" s="104"/>
    </row>
    <row r="9" spans="1:10" ht="15" customHeight="1" x14ac:dyDescent="0.2">
      <c r="A9" s="146" t="s">
        <v>42</v>
      </c>
      <c r="B9" s="360" t="s">
        <v>43</v>
      </c>
      <c r="C9" s="361"/>
      <c r="D9" s="361"/>
      <c r="E9" s="362"/>
      <c r="F9" s="304" t="s">
        <v>59</v>
      </c>
      <c r="G9" s="305" t="s">
        <v>60</v>
      </c>
      <c r="H9" s="305" t="s">
        <v>70</v>
      </c>
      <c r="I9" s="97" t="s">
        <v>45</v>
      </c>
      <c r="J9" s="97" t="s">
        <v>66</v>
      </c>
    </row>
    <row r="10" spans="1:10" ht="12" x14ac:dyDescent="0.2">
      <c r="A10" s="147">
        <v>3110000000</v>
      </c>
      <c r="B10" s="363" t="s">
        <v>194</v>
      </c>
      <c r="C10" s="364"/>
      <c r="D10" s="364"/>
      <c r="E10" s="365"/>
      <c r="F10" s="303">
        <v>16130550.859999999</v>
      </c>
      <c r="G10" s="303">
        <v>12330550.859999999</v>
      </c>
      <c r="H10" s="303">
        <f>G10-F10</f>
        <v>-3800000</v>
      </c>
      <c r="I10" s="29" t="s">
        <v>222</v>
      </c>
      <c r="J10" s="29" t="s">
        <v>172</v>
      </c>
    </row>
    <row r="11" spans="1:10" ht="12" x14ac:dyDescent="0.2">
      <c r="A11" s="147">
        <v>3120000000</v>
      </c>
      <c r="B11" s="363" t="s">
        <v>195</v>
      </c>
      <c r="C11" s="364"/>
      <c r="D11" s="364"/>
      <c r="E11" s="365"/>
      <c r="F11" s="303">
        <v>3993337</v>
      </c>
      <c r="G11" s="303">
        <v>7793337</v>
      </c>
      <c r="H11" s="303">
        <f>G11-F11</f>
        <v>3800000</v>
      </c>
      <c r="I11" s="29" t="s">
        <v>222</v>
      </c>
      <c r="J11" s="29" t="s">
        <v>172</v>
      </c>
    </row>
    <row r="12" spans="1:10" ht="12" x14ac:dyDescent="0.2">
      <c r="A12" s="148"/>
      <c r="B12" s="124" t="s">
        <v>150</v>
      </c>
      <c r="C12" s="145"/>
      <c r="D12" s="145"/>
      <c r="E12" s="125"/>
      <c r="F12" s="306">
        <f>SUM(F10:F11)</f>
        <v>20123887.859999999</v>
      </c>
      <c r="G12" s="307">
        <f>SUM(G10:G11)</f>
        <v>20123887.859999999</v>
      </c>
      <c r="H12" s="308">
        <f>SUM(H10:H11)</f>
        <v>0</v>
      </c>
      <c r="I12" s="207"/>
      <c r="J12" s="207"/>
    </row>
    <row r="16" spans="1:10" s="10" customFormat="1" ht="11.25" customHeight="1" x14ac:dyDescent="0.2">
      <c r="A16" s="150" t="s">
        <v>76</v>
      </c>
      <c r="B16" s="187"/>
      <c r="C16" s="152"/>
      <c r="D16" s="73"/>
      <c r="E16" s="73"/>
      <c r="F16" s="275"/>
      <c r="G16" s="275"/>
      <c r="H16" s="275"/>
      <c r="I16" s="84" t="s">
        <v>71</v>
      </c>
    </row>
    <row r="17" spans="1:10" s="12" customFormat="1" ht="12" x14ac:dyDescent="0.2">
      <c r="A17" s="65"/>
      <c r="B17" s="65"/>
      <c r="C17" s="65"/>
      <c r="D17" s="65"/>
      <c r="E17" s="65"/>
      <c r="F17" s="276"/>
      <c r="G17" s="277"/>
      <c r="H17" s="277"/>
      <c r="I17" s="104"/>
    </row>
    <row r="18" spans="1:10" s="28" customFormat="1" ht="15" customHeight="1" x14ac:dyDescent="0.2">
      <c r="A18" s="146" t="s">
        <v>42</v>
      </c>
      <c r="B18" s="360" t="s">
        <v>43</v>
      </c>
      <c r="C18" s="361"/>
      <c r="D18" s="361"/>
      <c r="E18" s="362"/>
      <c r="F18" s="304" t="s">
        <v>59</v>
      </c>
      <c r="G18" s="305" t="s">
        <v>60</v>
      </c>
      <c r="H18" s="305" t="s">
        <v>70</v>
      </c>
      <c r="I18" s="105" t="s">
        <v>66</v>
      </c>
    </row>
    <row r="19" spans="1:10" s="28" customFormat="1" ht="12" x14ac:dyDescent="0.2">
      <c r="A19" s="147">
        <v>3211000000</v>
      </c>
      <c r="B19" s="363" t="s">
        <v>208</v>
      </c>
      <c r="C19" s="364"/>
      <c r="D19" s="364"/>
      <c r="E19" s="365"/>
      <c r="F19" s="303">
        <v>2766469.85</v>
      </c>
      <c r="G19" s="303">
        <v>3150731.17</v>
      </c>
      <c r="H19" s="303">
        <f>G19-F19</f>
        <v>384261.31999999983</v>
      </c>
      <c r="I19" s="203"/>
    </row>
    <row r="20" spans="1:10" s="28" customFormat="1" ht="12" x14ac:dyDescent="0.2">
      <c r="A20" s="147">
        <v>3221000000</v>
      </c>
      <c r="B20" s="363" t="s">
        <v>196</v>
      </c>
      <c r="C20" s="364"/>
      <c r="D20" s="364"/>
      <c r="E20" s="365"/>
      <c r="F20" s="303">
        <v>38309128.93</v>
      </c>
      <c r="G20" s="303">
        <v>38309128.93</v>
      </c>
      <c r="H20" s="303">
        <f>G20-F20</f>
        <v>0</v>
      </c>
      <c r="I20" s="203"/>
    </row>
    <row r="21" spans="1:10" s="28" customFormat="1" ht="12" x14ac:dyDescent="0.2">
      <c r="A21" s="124"/>
      <c r="B21" s="124" t="s">
        <v>151</v>
      </c>
      <c r="C21" s="145"/>
      <c r="D21" s="145"/>
      <c r="E21" s="125"/>
      <c r="F21" s="309">
        <f>SUM(F19+F20)</f>
        <v>41075598.780000001</v>
      </c>
      <c r="G21" s="309">
        <f>SUM(G19+G20)</f>
        <v>41459860.100000001</v>
      </c>
      <c r="H21" s="309">
        <f>SUM(H19+H20)</f>
        <v>384261.31999999983</v>
      </c>
      <c r="I21" s="208"/>
    </row>
    <row r="22" spans="1:10" s="28" customFormat="1" x14ac:dyDescent="0.2">
      <c r="F22" s="274"/>
      <c r="G22" s="274"/>
      <c r="H22" s="274"/>
    </row>
    <row r="30" spans="1:10" x14ac:dyDescent="0.2">
      <c r="A30" s="344"/>
      <c r="B30" s="344"/>
      <c r="C30" s="333"/>
      <c r="D30" s="333"/>
      <c r="E30" s="339"/>
      <c r="F30" s="339"/>
      <c r="G30" s="358"/>
      <c r="H30" s="358"/>
      <c r="I30" s="339"/>
      <c r="J30" s="339"/>
    </row>
    <row r="31" spans="1:10" ht="18" customHeight="1" x14ac:dyDescent="0.2">
      <c r="A31" s="332"/>
      <c r="B31" s="332"/>
      <c r="C31" s="334"/>
      <c r="D31" s="334"/>
      <c r="E31" s="334"/>
      <c r="F31" s="334"/>
      <c r="G31" s="359"/>
      <c r="H31" s="359"/>
      <c r="I31" s="334"/>
      <c r="J31" s="334"/>
    </row>
  </sheetData>
  <protectedRanges>
    <protectedRange sqref="I21" name="Rango1"/>
  </protectedRanges>
  <mergeCells count="20">
    <mergeCell ref="B10:E10"/>
    <mergeCell ref="B11:E11"/>
    <mergeCell ref="B19:E19"/>
    <mergeCell ref="B20:E20"/>
    <mergeCell ref="B18:E18"/>
    <mergeCell ref="B9:E9"/>
    <mergeCell ref="A1:I1"/>
    <mergeCell ref="A2:I2"/>
    <mergeCell ref="A3:I3"/>
    <mergeCell ref="A4:I4"/>
    <mergeCell ref="A31:B31"/>
    <mergeCell ref="C31:D31"/>
    <mergeCell ref="I30:J30"/>
    <mergeCell ref="I31:J31"/>
    <mergeCell ref="G30:H30"/>
    <mergeCell ref="G31:H31"/>
    <mergeCell ref="E30:F30"/>
    <mergeCell ref="E31:F31"/>
    <mergeCell ref="A30:B30"/>
    <mergeCell ref="C30:D30"/>
  </mergeCells>
  <dataValidations count="8">
    <dataValidation allowBlank="1" showInputMessage="1" showErrorMessage="1" prompt="Procedencia de los recursos: Estatal o Municipal." sqref="J9"/>
    <dataValidation allowBlank="1" showInputMessage="1" showErrorMessage="1" prompt="Tipo de patrimonio clasificado de acuerdo al Plan de Cuentas emitido por el CONAC: Aportaciones, Donaciones de Capital y/o Actualización de la Hacienda Pública/Patrimonio." sqref="I9"/>
    <dataValidation allowBlank="1" showInputMessage="1" showErrorMessage="1" prompt="Corresponde al nombre o descripción de la cuenta de acuerdo al Plan de Cuentas emitido por el CONAC." sqref="B18 B9"/>
    <dataValidation allowBlank="1" showInputMessage="1" showErrorMessage="1" prompt="Variación (aumento o disminución) del patrimonio en el periodo, (diferencia entre saldo final y el saldo inicial)." sqref="H9 H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Saldo al 31 de diciembre del año anterior del ejercio que se presenta." sqref="F9 F18"/>
    <dataValidation allowBlank="1" showInputMessage="1" showErrorMessage="1" prompt="Importe final del periodo que corresponde la información financiera trimestral que se presenta." sqref="G9 G18"/>
    <dataValidation allowBlank="1" showInputMessage="1" showErrorMessage="1" prompt="Procedencia de los recursos que modifican al patrimonio generado: Estatal o Municipal." sqref="I18"/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98" zoomScaleNormal="98" zoomScaleSheetLayoutView="100" workbookViewId="0">
      <selection activeCell="G6" sqref="G6"/>
    </sheetView>
  </sheetViews>
  <sheetFormatPr baseColWidth="10" defaultColWidth="11.42578125" defaultRowHeight="11.25" x14ac:dyDescent="0.2"/>
  <cols>
    <col min="1" max="1" width="13.28515625" style="15" customWidth="1"/>
    <col min="2" max="4" width="12.7109375" style="15" customWidth="1"/>
    <col min="5" max="5" width="21.42578125" style="15" customWidth="1"/>
    <col min="6" max="8" width="17.7109375" style="280" customWidth="1"/>
    <col min="9" max="16384" width="11.42578125" style="6"/>
  </cols>
  <sheetData>
    <row r="1" spans="1:10" s="28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38"/>
    </row>
    <row r="2" spans="1:10" s="28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39"/>
    </row>
    <row r="3" spans="1:10" s="28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39"/>
    </row>
    <row r="4" spans="1:10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5"/>
    </row>
    <row r="5" spans="1:10" s="10" customFormat="1" x14ac:dyDescent="0.2">
      <c r="A5" s="234"/>
      <c r="B5" s="234"/>
      <c r="C5" s="234"/>
      <c r="D5" s="234"/>
      <c r="E5" s="235"/>
      <c r="F5" s="280"/>
      <c r="G5" s="280"/>
      <c r="H5" s="280"/>
      <c r="I5" s="236"/>
      <c r="J5" s="5"/>
    </row>
    <row r="6" spans="1:10" s="10" customFormat="1" x14ac:dyDescent="0.2">
      <c r="A6" s="234"/>
      <c r="B6" s="234"/>
      <c r="C6" s="234"/>
      <c r="D6" s="234"/>
      <c r="E6" s="235"/>
      <c r="F6" s="280"/>
      <c r="G6" s="280"/>
      <c r="H6" s="280"/>
      <c r="I6" s="236"/>
      <c r="J6" s="5"/>
    </row>
    <row r="7" spans="1:10" s="10" customFormat="1" x14ac:dyDescent="0.2">
      <c r="F7" s="281"/>
      <c r="G7" s="281"/>
      <c r="H7" s="281"/>
    </row>
    <row r="8" spans="1:10" s="10" customFormat="1" ht="11.25" customHeight="1" x14ac:dyDescent="0.2">
      <c r="A8" s="141" t="s">
        <v>79</v>
      </c>
      <c r="B8" s="159"/>
      <c r="C8" s="103"/>
      <c r="D8" s="103"/>
      <c r="E8" s="103"/>
      <c r="F8" s="282"/>
      <c r="G8" s="282"/>
      <c r="H8" s="283" t="s">
        <v>72</v>
      </c>
    </row>
    <row r="9" spans="1:10" s="12" customFormat="1" ht="12" x14ac:dyDescent="0.2">
      <c r="A9" s="106"/>
      <c r="B9" s="106"/>
      <c r="C9" s="106"/>
      <c r="D9" s="106"/>
      <c r="E9" s="106"/>
      <c r="F9" s="284"/>
      <c r="G9" s="285"/>
      <c r="H9" s="285"/>
    </row>
    <row r="10" spans="1:10" ht="15" customHeight="1" x14ac:dyDescent="0.2">
      <c r="A10" s="54" t="s">
        <v>42</v>
      </c>
      <c r="B10" s="141" t="s">
        <v>43</v>
      </c>
      <c r="C10" s="137"/>
      <c r="D10" s="137"/>
      <c r="E10" s="157"/>
      <c r="F10" s="310" t="s">
        <v>59</v>
      </c>
      <c r="G10" s="310" t="s">
        <v>60</v>
      </c>
      <c r="H10" s="310" t="s">
        <v>61</v>
      </c>
    </row>
    <row r="11" spans="1:10" ht="12" x14ac:dyDescent="0.2">
      <c r="A11" s="29">
        <v>1112101001</v>
      </c>
      <c r="B11" s="337" t="s">
        <v>197</v>
      </c>
      <c r="C11" s="350"/>
      <c r="D11" s="350"/>
      <c r="E11" s="338"/>
      <c r="F11" s="312">
        <v>28404622.420000002</v>
      </c>
      <c r="G11" s="312">
        <v>22760281.48</v>
      </c>
      <c r="H11" s="312">
        <f>G11-F11</f>
        <v>-5644340.9400000013</v>
      </c>
    </row>
    <row r="12" spans="1:10" ht="12" x14ac:dyDescent="0.2">
      <c r="A12" s="29">
        <v>1112101002</v>
      </c>
      <c r="B12" s="337" t="s">
        <v>198</v>
      </c>
      <c r="C12" s="350"/>
      <c r="D12" s="350"/>
      <c r="E12" s="338"/>
      <c r="F12" s="312">
        <v>4800</v>
      </c>
      <c r="G12" s="312">
        <v>25950</v>
      </c>
      <c r="H12" s="312">
        <f>G12-F12</f>
        <v>21150</v>
      </c>
    </row>
    <row r="13" spans="1:10" s="8" customFormat="1" ht="12" x14ac:dyDescent="0.2">
      <c r="A13" s="124"/>
      <c r="B13" s="134" t="s">
        <v>165</v>
      </c>
      <c r="C13" s="138"/>
      <c r="D13" s="138"/>
      <c r="E13" s="158"/>
      <c r="F13" s="311">
        <f>SUM(F11+F12)</f>
        <v>28409422.420000002</v>
      </c>
      <c r="G13" s="311">
        <f t="shared" ref="G13:H13" si="0">SUM(G11+G12)</f>
        <v>22786231.48</v>
      </c>
      <c r="H13" s="311">
        <f t="shared" si="0"/>
        <v>-5623190.9400000013</v>
      </c>
    </row>
    <row r="14" spans="1:10" s="8" customFormat="1" x14ac:dyDescent="0.2">
      <c r="A14" s="18"/>
      <c r="B14" s="18"/>
      <c r="C14" s="18"/>
      <c r="D14" s="18"/>
      <c r="E14" s="18"/>
      <c r="F14" s="286"/>
      <c r="G14" s="286"/>
      <c r="H14" s="286"/>
    </row>
    <row r="15" spans="1:10" s="8" customFormat="1" x14ac:dyDescent="0.2">
      <c r="A15" s="18"/>
      <c r="B15" s="18"/>
      <c r="C15" s="18"/>
      <c r="D15" s="18"/>
      <c r="E15" s="18"/>
      <c r="F15" s="286"/>
      <c r="G15" s="286"/>
      <c r="H15" s="286"/>
    </row>
    <row r="16" spans="1:10" s="8" customFormat="1" x14ac:dyDescent="0.2">
      <c r="A16" s="18"/>
      <c r="B16" s="18"/>
      <c r="C16" s="18"/>
      <c r="D16" s="18"/>
      <c r="E16" s="18"/>
      <c r="F16" s="286"/>
      <c r="G16" s="286"/>
      <c r="H16" s="286"/>
    </row>
    <row r="17" spans="1:9" s="8" customFormat="1" x14ac:dyDescent="0.2">
      <c r="A17" s="18"/>
      <c r="B17" s="18"/>
      <c r="C17" s="18"/>
      <c r="D17" s="18"/>
      <c r="E17" s="18"/>
      <c r="F17" s="286"/>
      <c r="G17" s="286"/>
      <c r="H17" s="286"/>
    </row>
    <row r="18" spans="1:9" s="8" customFormat="1" x14ac:dyDescent="0.2">
      <c r="A18" s="18"/>
      <c r="B18" s="18"/>
      <c r="C18" s="18"/>
      <c r="D18" s="18"/>
      <c r="E18" s="18"/>
      <c r="F18" s="286"/>
      <c r="G18" s="286"/>
      <c r="H18" s="286"/>
    </row>
    <row r="19" spans="1:9" s="8" customFormat="1" x14ac:dyDescent="0.2">
      <c r="A19" s="18"/>
      <c r="B19" s="18"/>
      <c r="C19" s="18"/>
      <c r="D19" s="18"/>
      <c r="E19" s="18"/>
      <c r="F19" s="286"/>
      <c r="G19" s="286"/>
      <c r="H19" s="286"/>
    </row>
    <row r="21" spans="1:9" x14ac:dyDescent="0.2">
      <c r="A21" s="344"/>
      <c r="B21" s="344"/>
      <c r="C21" s="333"/>
      <c r="D21" s="333"/>
      <c r="E21" s="35"/>
      <c r="F21" s="367"/>
      <c r="G21" s="367"/>
      <c r="H21" s="339"/>
      <c r="I21" s="339"/>
    </row>
    <row r="22" spans="1:9" ht="23.25" customHeight="1" x14ac:dyDescent="0.2">
      <c r="A22" s="332"/>
      <c r="B22" s="332"/>
      <c r="C22" s="334"/>
      <c r="D22" s="334"/>
      <c r="E22" s="36"/>
      <c r="F22" s="366"/>
      <c r="G22" s="366"/>
      <c r="H22" s="334"/>
      <c r="I22" s="334"/>
    </row>
  </sheetData>
  <mergeCells count="14">
    <mergeCell ref="A1:I1"/>
    <mergeCell ref="A2:I2"/>
    <mergeCell ref="A3:I3"/>
    <mergeCell ref="A4:I4"/>
    <mergeCell ref="A22:B22"/>
    <mergeCell ref="C22:D22"/>
    <mergeCell ref="F22:G22"/>
    <mergeCell ref="H22:I22"/>
    <mergeCell ref="A21:B21"/>
    <mergeCell ref="C21:D21"/>
    <mergeCell ref="F21:G21"/>
    <mergeCell ref="H21:I21"/>
    <mergeCell ref="B11:E11"/>
    <mergeCell ref="B12:E12"/>
  </mergeCells>
  <dataValidations count="5">
    <dataValidation allowBlank="1" showInputMessage="1" showErrorMessage="1" prompt="Diferencia entre el saldo final y el inicial presentados." sqref="H10"/>
    <dataValidation allowBlank="1" showInputMessage="1" showErrorMessage="1" prompt="Corresponde al nombre o descripción de la cuenta de acuerdo al Plan de Cuentas emitido por el CONAC." sqref="B10:E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F10"/>
    <dataValidation allowBlank="1" showInputMessage="1" showErrorMessage="1" prompt="Importe final del periodo que corresponde la información financiera trimestral que se presenta." sqref="G10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3" zoomScale="96" zoomScaleNormal="96" zoomScaleSheetLayoutView="100" workbookViewId="0">
      <selection activeCell="E44" sqref="E44"/>
    </sheetView>
  </sheetViews>
  <sheetFormatPr baseColWidth="10" defaultColWidth="11.42578125" defaultRowHeight="11.25" x14ac:dyDescent="0.2"/>
  <cols>
    <col min="1" max="1" width="15.42578125" style="15" customWidth="1"/>
    <col min="2" max="2" width="15.7109375" style="15" customWidth="1"/>
    <col min="3" max="3" width="16.5703125" style="15" customWidth="1"/>
    <col min="4" max="4" width="11" style="15" customWidth="1"/>
    <col min="5" max="5" width="20" style="15" customWidth="1"/>
    <col min="6" max="6" width="8.85546875" style="15" customWidth="1"/>
    <col min="7" max="7" width="17.85546875" style="278" customWidth="1"/>
    <col min="8" max="8" width="24.5703125" style="14" customWidth="1"/>
    <col min="9" max="9" width="5.28515625" style="6" customWidth="1"/>
    <col min="10" max="10" width="11.42578125" style="6"/>
    <col min="11" max="11" width="14.140625" style="6" customWidth="1"/>
    <col min="12" max="12" width="11.42578125" style="273"/>
    <col min="13" max="16384" width="11.42578125" style="6"/>
  </cols>
  <sheetData>
    <row r="1" spans="1:12" s="10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L1" s="288"/>
    </row>
    <row r="2" spans="1:12" s="10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L2" s="288"/>
    </row>
    <row r="3" spans="1:12" s="10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L3" s="288"/>
    </row>
    <row r="4" spans="1:12" s="10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L4" s="288"/>
    </row>
    <row r="5" spans="1:12" s="10" customFormat="1" x14ac:dyDescent="0.2">
      <c r="A5" s="234"/>
      <c r="B5" s="234"/>
      <c r="C5" s="234"/>
      <c r="D5" s="234"/>
      <c r="E5" s="235"/>
      <c r="F5" s="3"/>
      <c r="G5" s="278"/>
      <c r="H5" s="236"/>
      <c r="I5" s="236"/>
      <c r="L5" s="288"/>
    </row>
    <row r="6" spans="1:12" s="10" customFormat="1" x14ac:dyDescent="0.2">
      <c r="A6" s="234"/>
      <c r="B6" s="234"/>
      <c r="C6" s="234"/>
      <c r="D6" s="234"/>
      <c r="E6" s="235"/>
      <c r="F6" s="3"/>
      <c r="G6" s="278"/>
      <c r="H6" s="236"/>
      <c r="I6" s="236"/>
      <c r="L6" s="288"/>
    </row>
    <row r="7" spans="1:12" s="10" customFormat="1" ht="11.25" customHeight="1" x14ac:dyDescent="0.2">
      <c r="A7" s="167" t="s">
        <v>152</v>
      </c>
      <c r="B7" s="166"/>
      <c r="C7" s="136"/>
      <c r="D7" s="136"/>
      <c r="E7" s="156"/>
      <c r="F7" s="73"/>
      <c r="G7" s="279"/>
      <c r="H7" s="107" t="s">
        <v>73</v>
      </c>
      <c r="L7" s="288"/>
    </row>
    <row r="8" spans="1:12" s="28" customFormat="1" ht="12" x14ac:dyDescent="0.2">
      <c r="A8" s="108"/>
      <c r="B8" s="108"/>
      <c r="C8" s="108"/>
      <c r="D8" s="108"/>
      <c r="E8" s="108"/>
      <c r="F8" s="108"/>
      <c r="G8" s="287"/>
      <c r="H8" s="109"/>
      <c r="L8" s="273"/>
    </row>
    <row r="9" spans="1:12" s="28" customFormat="1" ht="15" customHeight="1" x14ac:dyDescent="0.2">
      <c r="A9" s="146" t="s">
        <v>42</v>
      </c>
      <c r="B9" s="188" t="s">
        <v>43</v>
      </c>
      <c r="C9" s="218"/>
      <c r="D9" s="218"/>
      <c r="E9" s="218"/>
      <c r="F9" s="219"/>
      <c r="G9" s="133" t="s">
        <v>61</v>
      </c>
      <c r="H9" s="260" t="s">
        <v>74</v>
      </c>
      <c r="L9" s="273"/>
    </row>
    <row r="10" spans="1:12" s="28" customFormat="1" ht="12.75" customHeight="1" x14ac:dyDescent="0.2">
      <c r="A10" s="149">
        <v>1231100000</v>
      </c>
      <c r="B10" s="337" t="s">
        <v>199</v>
      </c>
      <c r="C10" s="350"/>
      <c r="D10" s="350"/>
      <c r="E10" s="350"/>
      <c r="F10" s="338"/>
      <c r="G10" s="203">
        <v>0</v>
      </c>
      <c r="H10" s="110">
        <v>0</v>
      </c>
      <c r="L10" s="273"/>
    </row>
    <row r="11" spans="1:12" s="28" customFormat="1" ht="12.75" customHeight="1" x14ac:dyDescent="0.2">
      <c r="A11" s="149"/>
      <c r="B11" s="368" t="s">
        <v>200</v>
      </c>
      <c r="C11" s="369"/>
      <c r="D11" s="369"/>
      <c r="E11" s="369"/>
      <c r="F11" s="370"/>
      <c r="G11" s="313">
        <f>G10</f>
        <v>0</v>
      </c>
      <c r="H11" s="110">
        <v>0</v>
      </c>
      <c r="L11" s="273"/>
    </row>
    <row r="12" spans="1:12" s="28" customFormat="1" ht="12.75" customHeight="1" x14ac:dyDescent="0.2">
      <c r="A12" s="149">
        <v>1233100000</v>
      </c>
      <c r="B12" s="337" t="s">
        <v>201</v>
      </c>
      <c r="C12" s="350"/>
      <c r="D12" s="350"/>
      <c r="E12" s="350"/>
      <c r="F12" s="338"/>
      <c r="G12" s="203">
        <v>0</v>
      </c>
      <c r="H12" s="110">
        <v>0</v>
      </c>
      <c r="L12" s="273"/>
    </row>
    <row r="13" spans="1:12" s="28" customFormat="1" ht="12.75" customHeight="1" x14ac:dyDescent="0.2">
      <c r="A13" s="149">
        <v>1233200000</v>
      </c>
      <c r="B13" s="337" t="s">
        <v>203</v>
      </c>
      <c r="C13" s="350"/>
      <c r="D13" s="350"/>
      <c r="E13" s="350"/>
      <c r="F13" s="338"/>
      <c r="G13" s="203">
        <v>0</v>
      </c>
      <c r="H13" s="110">
        <v>0</v>
      </c>
      <c r="L13" s="273"/>
    </row>
    <row r="14" spans="1:12" s="28" customFormat="1" ht="12.75" customHeight="1" x14ac:dyDescent="0.2">
      <c r="A14" s="149"/>
      <c r="B14" s="368" t="s">
        <v>202</v>
      </c>
      <c r="C14" s="369"/>
      <c r="D14" s="369"/>
      <c r="E14" s="369"/>
      <c r="F14" s="370"/>
      <c r="G14" s="313">
        <v>0</v>
      </c>
      <c r="H14" s="110">
        <v>0</v>
      </c>
      <c r="L14" s="273"/>
    </row>
    <row r="15" spans="1:12" s="28" customFormat="1" ht="12" x14ac:dyDescent="0.2">
      <c r="A15" s="170"/>
      <c r="B15" s="170" t="s">
        <v>163</v>
      </c>
      <c r="C15" s="171"/>
      <c r="D15" s="171"/>
      <c r="E15" s="171"/>
      <c r="F15" s="169"/>
      <c r="G15" s="314">
        <f>G14+G11</f>
        <v>0</v>
      </c>
      <c r="H15" s="111">
        <v>0</v>
      </c>
      <c r="L15" s="273"/>
    </row>
    <row r="16" spans="1:12" s="28" customFormat="1" ht="12" x14ac:dyDescent="0.2">
      <c r="A16" s="60"/>
      <c r="B16" s="60"/>
      <c r="C16" s="60"/>
      <c r="D16" s="60"/>
      <c r="E16" s="60"/>
      <c r="F16" s="60"/>
      <c r="G16" s="270"/>
      <c r="H16" s="112"/>
      <c r="L16" s="273"/>
    </row>
    <row r="17" spans="1:12" s="28" customFormat="1" ht="12" x14ac:dyDescent="0.2">
      <c r="A17" s="60"/>
      <c r="B17" s="60"/>
      <c r="C17" s="60"/>
      <c r="D17" s="60"/>
      <c r="E17" s="60"/>
      <c r="F17" s="60"/>
      <c r="G17" s="270"/>
      <c r="H17" s="112"/>
      <c r="L17" s="273"/>
    </row>
    <row r="18" spans="1:12" s="28" customFormat="1" ht="12" x14ac:dyDescent="0.2">
      <c r="A18" s="167" t="s">
        <v>153</v>
      </c>
      <c r="B18" s="166"/>
      <c r="C18" s="156"/>
      <c r="D18" s="73"/>
      <c r="E18" s="73"/>
      <c r="F18" s="73"/>
      <c r="G18" s="279"/>
      <c r="H18" s="107" t="s">
        <v>73</v>
      </c>
      <c r="L18" s="273"/>
    </row>
    <row r="19" spans="1:12" s="28" customFormat="1" ht="12" x14ac:dyDescent="0.2">
      <c r="A19" s="108"/>
      <c r="B19" s="108"/>
      <c r="C19" s="108"/>
      <c r="D19" s="108"/>
      <c r="E19" s="108"/>
      <c r="F19" s="108"/>
      <c r="G19" s="287"/>
      <c r="H19" s="109"/>
      <c r="L19" s="273"/>
    </row>
    <row r="20" spans="1:12" s="28" customFormat="1" ht="12" x14ac:dyDescent="0.2">
      <c r="A20" s="146" t="s">
        <v>42</v>
      </c>
      <c r="B20" s="188" t="s">
        <v>43</v>
      </c>
      <c r="C20" s="218"/>
      <c r="D20" s="218"/>
      <c r="E20" s="218"/>
      <c r="F20" s="219"/>
      <c r="G20" s="133" t="s">
        <v>61</v>
      </c>
      <c r="H20" s="97" t="s">
        <v>74</v>
      </c>
      <c r="L20" s="273"/>
    </row>
    <row r="21" spans="1:12" s="28" customFormat="1" ht="12" x14ac:dyDescent="0.2">
      <c r="A21" s="149">
        <v>1241100000</v>
      </c>
      <c r="B21" s="337" t="s">
        <v>182</v>
      </c>
      <c r="C21" s="350"/>
      <c r="D21" s="350"/>
      <c r="E21" s="350"/>
      <c r="F21" s="338"/>
      <c r="G21" s="203">
        <v>830725.40000000037</v>
      </c>
      <c r="H21" s="33">
        <v>0</v>
      </c>
      <c r="L21" s="273"/>
    </row>
    <row r="22" spans="1:12" s="28" customFormat="1" ht="12" x14ac:dyDescent="0.2">
      <c r="A22" s="149">
        <v>1241200000</v>
      </c>
      <c r="B22" s="337" t="s">
        <v>225</v>
      </c>
      <c r="C22" s="350"/>
      <c r="D22" s="350"/>
      <c r="E22" s="350"/>
      <c r="F22" s="338"/>
      <c r="G22" s="203">
        <v>65772</v>
      </c>
      <c r="H22" s="33">
        <v>0</v>
      </c>
      <c r="L22" s="273"/>
    </row>
    <row r="23" spans="1:12" s="28" customFormat="1" ht="12" x14ac:dyDescent="0.2">
      <c r="A23" s="149">
        <v>1241300000</v>
      </c>
      <c r="B23" s="337" t="s">
        <v>226</v>
      </c>
      <c r="C23" s="350"/>
      <c r="D23" s="350"/>
      <c r="E23" s="350"/>
      <c r="F23" s="338"/>
      <c r="G23" s="203">
        <v>1683639.0899999999</v>
      </c>
      <c r="H23" s="33">
        <v>0</v>
      </c>
      <c r="L23" s="273"/>
    </row>
    <row r="24" spans="1:12" s="28" customFormat="1" ht="12" x14ac:dyDescent="0.2">
      <c r="A24" s="149">
        <v>1241900000</v>
      </c>
      <c r="B24" s="337" t="s">
        <v>227</v>
      </c>
      <c r="C24" s="350"/>
      <c r="D24" s="350"/>
      <c r="E24" s="350"/>
      <c r="F24" s="338"/>
      <c r="G24" s="203">
        <v>225801.46999999997</v>
      </c>
      <c r="H24" s="33">
        <v>0</v>
      </c>
      <c r="L24" s="273"/>
    </row>
    <row r="25" spans="1:12" s="28" customFormat="1" ht="12" x14ac:dyDescent="0.2">
      <c r="A25" s="149"/>
      <c r="B25" s="368" t="s">
        <v>173</v>
      </c>
      <c r="C25" s="369"/>
      <c r="D25" s="369"/>
      <c r="E25" s="369"/>
      <c r="F25" s="370"/>
      <c r="G25" s="313">
        <f>SUM(G21:G24)</f>
        <v>2805937.96</v>
      </c>
      <c r="H25" s="33">
        <v>0</v>
      </c>
      <c r="L25" s="273"/>
    </row>
    <row r="26" spans="1:12" s="28" customFormat="1" ht="12" x14ac:dyDescent="0.2">
      <c r="A26" s="149">
        <v>1243100000</v>
      </c>
      <c r="B26" s="337" t="s">
        <v>232</v>
      </c>
      <c r="C26" s="350"/>
      <c r="D26" s="350"/>
      <c r="E26" s="350"/>
      <c r="F26" s="338"/>
      <c r="G26" s="203">
        <v>0</v>
      </c>
      <c r="H26" s="33">
        <v>0</v>
      </c>
      <c r="L26" s="273"/>
    </row>
    <row r="27" spans="1:12" s="28" customFormat="1" ht="12" x14ac:dyDescent="0.2">
      <c r="A27" s="149"/>
      <c r="B27" s="368" t="s">
        <v>256</v>
      </c>
      <c r="C27" s="369"/>
      <c r="D27" s="369"/>
      <c r="E27" s="369"/>
      <c r="F27" s="370"/>
      <c r="G27" s="313">
        <f>G26</f>
        <v>0</v>
      </c>
      <c r="H27" s="33">
        <v>0</v>
      </c>
      <c r="L27" s="273"/>
    </row>
    <row r="28" spans="1:12" s="28" customFormat="1" ht="12" x14ac:dyDescent="0.2">
      <c r="A28" s="149">
        <v>1244100000</v>
      </c>
      <c r="B28" s="337" t="s">
        <v>204</v>
      </c>
      <c r="C28" s="350"/>
      <c r="D28" s="350"/>
      <c r="E28" s="350"/>
      <c r="F28" s="338"/>
      <c r="G28" s="203">
        <v>313992</v>
      </c>
      <c r="H28" s="33">
        <v>0</v>
      </c>
      <c r="L28" s="273"/>
    </row>
    <row r="29" spans="1:12" s="28" customFormat="1" ht="12" x14ac:dyDescent="0.2">
      <c r="A29" s="149">
        <v>1244900000</v>
      </c>
      <c r="B29" s="337" t="s">
        <v>184</v>
      </c>
      <c r="C29" s="350"/>
      <c r="D29" s="350"/>
      <c r="E29" s="350"/>
      <c r="F29" s="338"/>
      <c r="G29" s="203">
        <v>0</v>
      </c>
      <c r="H29" s="33">
        <v>0</v>
      </c>
      <c r="L29" s="273"/>
    </row>
    <row r="30" spans="1:12" s="28" customFormat="1" ht="12" x14ac:dyDescent="0.2">
      <c r="A30" s="149"/>
      <c r="B30" s="368" t="s">
        <v>205</v>
      </c>
      <c r="C30" s="369"/>
      <c r="D30" s="369"/>
      <c r="E30" s="369"/>
      <c r="F30" s="370"/>
      <c r="G30" s="313">
        <f>(G28+G29)</f>
        <v>313992</v>
      </c>
      <c r="H30" s="33">
        <v>0</v>
      </c>
      <c r="L30" s="273"/>
    </row>
    <row r="31" spans="1:12" s="28" customFormat="1" ht="12" x14ac:dyDescent="0.2">
      <c r="A31" s="149">
        <v>1246400000</v>
      </c>
      <c r="B31" s="337" t="s">
        <v>185</v>
      </c>
      <c r="C31" s="350"/>
      <c r="D31" s="350"/>
      <c r="E31" s="350"/>
      <c r="F31" s="338"/>
      <c r="G31" s="203">
        <v>50460</v>
      </c>
      <c r="H31" s="33">
        <v>0</v>
      </c>
      <c r="L31" s="273"/>
    </row>
    <row r="32" spans="1:12" s="28" customFormat="1" ht="12" x14ac:dyDescent="0.2">
      <c r="A32" s="149">
        <v>1246500000</v>
      </c>
      <c r="B32" s="337" t="s">
        <v>228</v>
      </c>
      <c r="C32" s="350"/>
      <c r="D32" s="350"/>
      <c r="E32" s="350"/>
      <c r="F32" s="338"/>
      <c r="G32" s="203">
        <v>40966</v>
      </c>
      <c r="H32" s="33">
        <v>0</v>
      </c>
      <c r="L32" s="273"/>
    </row>
    <row r="33" spans="1:12" s="28" customFormat="1" ht="12" x14ac:dyDescent="0.2">
      <c r="A33" s="149">
        <v>1246700000</v>
      </c>
      <c r="B33" s="337" t="s">
        <v>229</v>
      </c>
      <c r="C33" s="350"/>
      <c r="D33" s="350"/>
      <c r="E33" s="350"/>
      <c r="F33" s="338"/>
      <c r="G33" s="203">
        <v>36470.5</v>
      </c>
      <c r="H33" s="33">
        <v>0</v>
      </c>
      <c r="L33" s="273"/>
    </row>
    <row r="34" spans="1:12" s="28" customFormat="1" ht="12" x14ac:dyDescent="0.2">
      <c r="A34" s="149"/>
      <c r="B34" s="368" t="s">
        <v>174</v>
      </c>
      <c r="C34" s="369"/>
      <c r="D34" s="369"/>
      <c r="E34" s="369"/>
      <c r="F34" s="370"/>
      <c r="G34" s="313">
        <f>SUM(G31+G32+G33)</f>
        <v>127896.5</v>
      </c>
      <c r="H34" s="33">
        <v>0</v>
      </c>
      <c r="L34" s="273"/>
    </row>
    <row r="35" spans="1:12" s="28" customFormat="1" ht="12" x14ac:dyDescent="0.2">
      <c r="A35" s="149">
        <v>1251000000</v>
      </c>
      <c r="B35" s="337" t="s">
        <v>206</v>
      </c>
      <c r="C35" s="350"/>
      <c r="D35" s="350"/>
      <c r="E35" s="350"/>
      <c r="F35" s="338"/>
      <c r="G35" s="203">
        <v>0</v>
      </c>
      <c r="H35" s="33">
        <v>0</v>
      </c>
      <c r="L35" s="273"/>
    </row>
    <row r="36" spans="1:12" s="28" customFormat="1" ht="12" x14ac:dyDescent="0.2">
      <c r="A36" s="149">
        <v>1254000000</v>
      </c>
      <c r="B36" s="337" t="s">
        <v>221</v>
      </c>
      <c r="C36" s="350"/>
      <c r="D36" s="350"/>
      <c r="E36" s="350"/>
      <c r="F36" s="338"/>
      <c r="G36" s="203">
        <v>0</v>
      </c>
      <c r="H36" s="33">
        <v>0</v>
      </c>
      <c r="L36" s="273"/>
    </row>
    <row r="37" spans="1:12" s="28" customFormat="1" ht="12" x14ac:dyDescent="0.2">
      <c r="A37" s="149"/>
      <c r="B37" s="368" t="s">
        <v>214</v>
      </c>
      <c r="C37" s="369"/>
      <c r="D37" s="369"/>
      <c r="E37" s="369"/>
      <c r="F37" s="370"/>
      <c r="G37" s="313">
        <f>+G35+G36</f>
        <v>0</v>
      </c>
      <c r="H37" s="33">
        <v>0</v>
      </c>
      <c r="J37" s="204"/>
      <c r="L37" s="273"/>
    </row>
    <row r="38" spans="1:12" s="28" customFormat="1" ht="18.75" customHeight="1" x14ac:dyDescent="0.2">
      <c r="A38" s="170"/>
      <c r="B38" s="189" t="s">
        <v>166</v>
      </c>
      <c r="C38" s="220"/>
      <c r="D38" s="221"/>
      <c r="E38" s="221"/>
      <c r="F38" s="222"/>
      <c r="G38" s="314">
        <f>+G25+G27+G30+G34+G37</f>
        <v>3247826.46</v>
      </c>
      <c r="H38" s="111">
        <v>0</v>
      </c>
      <c r="L38" s="273"/>
    </row>
    <row r="40" spans="1:12" s="28" customFormat="1" x14ac:dyDescent="0.2">
      <c r="A40" s="15"/>
      <c r="B40" s="15"/>
      <c r="C40" s="15"/>
      <c r="D40" s="15"/>
      <c r="E40" s="15"/>
      <c r="F40" s="15"/>
      <c r="G40" s="278"/>
      <c r="H40" s="14"/>
      <c r="J40" s="204"/>
      <c r="L40" s="273"/>
    </row>
    <row r="41" spans="1:12" s="28" customFormat="1" x14ac:dyDescent="0.2">
      <c r="A41" s="15"/>
      <c r="B41" s="15"/>
      <c r="C41" s="15"/>
      <c r="D41" s="15"/>
      <c r="E41" s="15"/>
      <c r="F41" s="15"/>
      <c r="G41" s="278"/>
      <c r="H41" s="14"/>
      <c r="L41" s="273"/>
    </row>
    <row r="42" spans="1:12" s="28" customFormat="1" x14ac:dyDescent="0.2">
      <c r="A42" s="15"/>
      <c r="B42" s="15"/>
      <c r="C42" s="15"/>
      <c r="D42" s="15"/>
      <c r="E42" s="15"/>
      <c r="F42" s="15"/>
      <c r="G42" s="278"/>
      <c r="H42" s="14"/>
      <c r="L42" s="273"/>
    </row>
    <row r="43" spans="1:12" s="28" customFormat="1" x14ac:dyDescent="0.2">
      <c r="A43" s="15"/>
      <c r="B43" s="15"/>
      <c r="C43" s="15"/>
      <c r="D43" s="15"/>
      <c r="E43" s="15"/>
      <c r="F43" s="15"/>
      <c r="G43" s="278"/>
      <c r="H43" s="14"/>
      <c r="L43" s="273"/>
    </row>
    <row r="44" spans="1:12" s="28" customFormat="1" x14ac:dyDescent="0.2">
      <c r="A44" s="15"/>
      <c r="B44" s="15"/>
      <c r="C44" s="15"/>
      <c r="D44" s="15"/>
      <c r="E44" s="15"/>
      <c r="F44" s="15"/>
      <c r="G44" s="278"/>
      <c r="H44" s="14"/>
      <c r="L44" s="273"/>
    </row>
    <row r="45" spans="1:12" s="28" customFormat="1" x14ac:dyDescent="0.2">
      <c r="A45" s="15"/>
      <c r="B45" s="15"/>
      <c r="C45" s="15"/>
      <c r="D45" s="15"/>
      <c r="E45" s="15"/>
      <c r="F45" s="15"/>
      <c r="G45" s="278"/>
      <c r="H45" s="14"/>
      <c r="L45" s="273"/>
    </row>
    <row r="46" spans="1:12" s="28" customFormat="1" x14ac:dyDescent="0.2">
      <c r="A46" s="15"/>
      <c r="B46" s="15"/>
      <c r="C46" s="15"/>
      <c r="D46" s="15"/>
      <c r="E46" s="15"/>
      <c r="F46" s="15"/>
      <c r="G46" s="278"/>
      <c r="H46" s="14"/>
      <c r="L46" s="273"/>
    </row>
    <row r="47" spans="1:12" x14ac:dyDescent="0.2">
      <c r="A47" s="344"/>
      <c r="B47" s="344"/>
      <c r="C47" s="333"/>
      <c r="D47" s="333"/>
      <c r="E47" s="154"/>
      <c r="F47" s="339"/>
      <c r="G47" s="339"/>
      <c r="H47" s="339"/>
      <c r="I47" s="339"/>
    </row>
    <row r="48" spans="1:12" ht="20.25" customHeight="1" x14ac:dyDescent="0.2">
      <c r="A48" s="332"/>
      <c r="B48" s="332"/>
      <c r="C48" s="334"/>
      <c r="D48" s="334"/>
      <c r="E48" s="153"/>
      <c r="F48" s="334"/>
      <c r="G48" s="334"/>
      <c r="H48" s="334"/>
      <c r="I48" s="334"/>
    </row>
  </sheetData>
  <mergeCells count="34">
    <mergeCell ref="A1:I1"/>
    <mergeCell ref="A2:I2"/>
    <mergeCell ref="A3:I3"/>
    <mergeCell ref="A4:I4"/>
    <mergeCell ref="A48:B48"/>
    <mergeCell ref="C48:D48"/>
    <mergeCell ref="F48:G48"/>
    <mergeCell ref="H48:I48"/>
    <mergeCell ref="A47:B47"/>
    <mergeCell ref="C47:D47"/>
    <mergeCell ref="F47:G47"/>
    <mergeCell ref="H47:I47"/>
    <mergeCell ref="B10:F10"/>
    <mergeCell ref="B11:F11"/>
    <mergeCell ref="B12:F12"/>
    <mergeCell ref="B13:F13"/>
    <mergeCell ref="B14:F14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5:F35"/>
    <mergeCell ref="B36:F36"/>
    <mergeCell ref="B37:F37"/>
    <mergeCell ref="B30:F30"/>
    <mergeCell ref="B31:F31"/>
    <mergeCell ref="B32:F32"/>
    <mergeCell ref="B33:F33"/>
    <mergeCell ref="B34:F34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H9 H20"/>
    <dataValidation allowBlank="1" showInputMessage="1" showErrorMessage="1" prompt="Importe (saldo final) de las adquisiciones de bienes muebles e inmuebles efectuadas en el periodo al que corresponde la cuenta pública presentada." sqref="G20"/>
    <dataValidation allowBlank="1" showInputMessage="1" showErrorMessage="1" prompt="Corresponde al nombre o descripción de la cuenta de acuerdo al Plan de Cuentas emitido por el CONAC." sqref="B9:F9 B20:F20"/>
    <dataValidation allowBlank="1" showInputMessage="1" showErrorMessage="1" prompt="Corresponde al número de la cuenta de acuerdo al Plan de Cuentas emitido por el CONAC (DOF 23/12/2015)." sqref="A9 A20"/>
    <dataValidation allowBlank="1" showInputMessage="1" showErrorMessage="1" prompt="Importe (saldo final) de las adquisiciones de bienes muebles e inmuebles efectuadas en el periodo que se presenta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130" zoomScaleNormal="130" workbookViewId="0">
      <selection activeCell="F26" sqref="F26"/>
    </sheetView>
  </sheetViews>
  <sheetFormatPr baseColWidth="10" defaultColWidth="11.42578125" defaultRowHeight="11.25" x14ac:dyDescent="0.2"/>
  <cols>
    <col min="1" max="1" width="15.5703125" style="24" customWidth="1"/>
    <col min="2" max="2" width="11.5703125" style="24" customWidth="1"/>
    <col min="3" max="3" width="13.140625" style="28" customWidth="1"/>
    <col min="4" max="4" width="12.28515625" style="28" customWidth="1"/>
    <col min="5" max="5" width="20.5703125" style="28" customWidth="1"/>
    <col min="6" max="6" width="25.85546875" style="28" customWidth="1"/>
    <col min="7" max="7" width="17.7109375" style="24" customWidth="1"/>
    <col min="8" max="16384" width="11.42578125" style="24"/>
  </cols>
  <sheetData>
    <row r="1" spans="1:9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</row>
    <row r="2" spans="1:9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</row>
    <row r="3" spans="1:9" s="28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</row>
    <row r="4" spans="1:9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</row>
    <row r="5" spans="1:9" s="28" customFormat="1" x14ac:dyDescent="0.2">
      <c r="A5" s="234"/>
      <c r="B5" s="234"/>
      <c r="C5" s="234"/>
      <c r="D5" s="234"/>
      <c r="E5" s="235"/>
      <c r="F5" s="3"/>
      <c r="G5" s="4"/>
      <c r="H5" s="236"/>
      <c r="I5" s="236"/>
    </row>
    <row r="6" spans="1:9" s="28" customFormat="1" x14ac:dyDescent="0.2">
      <c r="A6" s="234"/>
      <c r="B6" s="234"/>
      <c r="C6" s="234"/>
      <c r="D6" s="234"/>
      <c r="E6" s="235"/>
      <c r="F6" s="3"/>
      <c r="G6" s="4"/>
      <c r="H6" s="236"/>
      <c r="I6" s="236"/>
    </row>
    <row r="7" spans="1:9" ht="11.25" customHeight="1" x14ac:dyDescent="0.2">
      <c r="A7" s="155" t="s">
        <v>118</v>
      </c>
      <c r="B7" s="136"/>
      <c r="C7" s="136"/>
      <c r="D7" s="136"/>
      <c r="E7" s="156"/>
      <c r="F7" s="173"/>
      <c r="G7" s="113" t="s">
        <v>132</v>
      </c>
    </row>
    <row r="8" spans="1:9" ht="12" x14ac:dyDescent="0.2">
      <c r="A8" s="172"/>
      <c r="B8" s="172"/>
      <c r="C8" s="172"/>
      <c r="D8" s="172"/>
      <c r="E8" s="172"/>
      <c r="F8" s="172"/>
      <c r="G8" s="114"/>
    </row>
    <row r="9" spans="1:9" ht="15" customHeight="1" x14ac:dyDescent="0.2">
      <c r="A9" s="54" t="s">
        <v>42</v>
      </c>
      <c r="B9" s="141" t="s">
        <v>43</v>
      </c>
      <c r="C9" s="137"/>
      <c r="D9" s="137"/>
      <c r="E9" s="137"/>
      <c r="F9" s="123"/>
      <c r="G9" s="45" t="s">
        <v>47</v>
      </c>
    </row>
    <row r="10" spans="1:9" ht="15" customHeight="1" x14ac:dyDescent="0.2">
      <c r="A10" s="115">
        <v>900001</v>
      </c>
      <c r="B10" s="371" t="s">
        <v>106</v>
      </c>
      <c r="C10" s="372"/>
      <c r="D10" s="372"/>
      <c r="E10" s="372"/>
      <c r="F10" s="373"/>
      <c r="G10" s="313">
        <v>91771610.739999995</v>
      </c>
    </row>
    <row r="11" spans="1:9" ht="15" customHeight="1" x14ac:dyDescent="0.2">
      <c r="A11" s="115">
        <v>900002</v>
      </c>
      <c r="B11" s="371" t="s">
        <v>107</v>
      </c>
      <c r="C11" s="372"/>
      <c r="D11" s="372"/>
      <c r="E11" s="372"/>
      <c r="F11" s="373"/>
      <c r="G11" s="313">
        <f>SUM(G12:G16)</f>
        <v>0</v>
      </c>
    </row>
    <row r="12" spans="1:9" ht="15" customHeight="1" x14ac:dyDescent="0.2">
      <c r="A12" s="29">
        <v>4320</v>
      </c>
      <c r="B12" s="371" t="s">
        <v>108</v>
      </c>
      <c r="C12" s="372"/>
      <c r="D12" s="372"/>
      <c r="E12" s="372"/>
      <c r="F12" s="373"/>
      <c r="G12" s="317">
        <v>0</v>
      </c>
    </row>
    <row r="13" spans="1:9" ht="15" customHeight="1" x14ac:dyDescent="0.2">
      <c r="A13" s="29">
        <v>4330</v>
      </c>
      <c r="B13" s="371" t="s">
        <v>109</v>
      </c>
      <c r="C13" s="372"/>
      <c r="D13" s="372"/>
      <c r="E13" s="372"/>
      <c r="F13" s="373"/>
      <c r="G13" s="317">
        <v>0</v>
      </c>
    </row>
    <row r="14" spans="1:9" ht="15" customHeight="1" x14ac:dyDescent="0.2">
      <c r="A14" s="29">
        <v>4340</v>
      </c>
      <c r="B14" s="371" t="s">
        <v>110</v>
      </c>
      <c r="C14" s="372"/>
      <c r="D14" s="372"/>
      <c r="E14" s="372"/>
      <c r="F14" s="373"/>
      <c r="G14" s="317">
        <v>0</v>
      </c>
    </row>
    <row r="15" spans="1:9" ht="15" customHeight="1" x14ac:dyDescent="0.2">
      <c r="A15" s="29">
        <v>4399</v>
      </c>
      <c r="B15" s="371" t="s">
        <v>111</v>
      </c>
      <c r="C15" s="372"/>
      <c r="D15" s="372"/>
      <c r="E15" s="372"/>
      <c r="F15" s="373"/>
      <c r="G15" s="317">
        <v>0</v>
      </c>
    </row>
    <row r="16" spans="1:9" ht="15" customHeight="1" x14ac:dyDescent="0.2">
      <c r="A16" s="116">
        <v>4400</v>
      </c>
      <c r="B16" s="371" t="s">
        <v>112</v>
      </c>
      <c r="C16" s="372"/>
      <c r="D16" s="372"/>
      <c r="E16" s="372"/>
      <c r="F16" s="373"/>
      <c r="G16" s="317">
        <v>0</v>
      </c>
    </row>
    <row r="17" spans="1:8" ht="15" customHeight="1" x14ac:dyDescent="0.2">
      <c r="A17" s="115">
        <v>900003</v>
      </c>
      <c r="B17" s="371" t="s">
        <v>113</v>
      </c>
      <c r="C17" s="372"/>
      <c r="D17" s="372"/>
      <c r="E17" s="372"/>
      <c r="F17" s="373"/>
      <c r="G17" s="313">
        <f>SUM(G18:G21)</f>
        <v>0</v>
      </c>
    </row>
    <row r="18" spans="1:8" ht="15" customHeight="1" x14ac:dyDescent="0.2">
      <c r="A18" s="32">
        <v>52</v>
      </c>
      <c r="B18" s="371" t="s">
        <v>114</v>
      </c>
      <c r="C18" s="372"/>
      <c r="D18" s="372"/>
      <c r="E18" s="372"/>
      <c r="F18" s="373"/>
      <c r="G18" s="317">
        <v>0</v>
      </c>
    </row>
    <row r="19" spans="1:8" ht="15" customHeight="1" x14ac:dyDescent="0.2">
      <c r="A19" s="32">
        <v>62</v>
      </c>
      <c r="B19" s="371" t="s">
        <v>115</v>
      </c>
      <c r="C19" s="372"/>
      <c r="D19" s="372"/>
      <c r="E19" s="372"/>
      <c r="F19" s="373"/>
      <c r="G19" s="317">
        <v>0</v>
      </c>
    </row>
    <row r="20" spans="1:8" ht="15" customHeight="1" x14ac:dyDescent="0.2">
      <c r="A20" s="117" t="s">
        <v>128</v>
      </c>
      <c r="B20" s="371" t="s">
        <v>116</v>
      </c>
      <c r="C20" s="372"/>
      <c r="D20" s="372"/>
      <c r="E20" s="372"/>
      <c r="F20" s="373"/>
      <c r="G20" s="317">
        <v>0</v>
      </c>
    </row>
    <row r="21" spans="1:8" ht="15" customHeight="1" x14ac:dyDescent="0.2">
      <c r="A21" s="116">
        <v>4500</v>
      </c>
      <c r="B21" s="371" t="s">
        <v>123</v>
      </c>
      <c r="C21" s="372"/>
      <c r="D21" s="372"/>
      <c r="E21" s="372"/>
      <c r="F21" s="373"/>
      <c r="G21" s="317">
        <v>0</v>
      </c>
    </row>
    <row r="22" spans="1:8" ht="12" x14ac:dyDescent="0.2">
      <c r="A22" s="186">
        <v>900004</v>
      </c>
      <c r="B22" s="374" t="s">
        <v>117</v>
      </c>
      <c r="C22" s="375"/>
      <c r="D22" s="375"/>
      <c r="E22" s="375"/>
      <c r="F22" s="376"/>
      <c r="G22" s="318">
        <f>+G10+G11-G17</f>
        <v>91771610.739999995</v>
      </c>
    </row>
    <row r="23" spans="1:8" x14ac:dyDescent="0.2">
      <c r="G23" s="7"/>
    </row>
    <row r="24" spans="1:8" x14ac:dyDescent="0.2">
      <c r="G24" s="7"/>
    </row>
    <row r="31" spans="1:8" x14ac:dyDescent="0.2">
      <c r="A31" s="344"/>
      <c r="B31" s="344"/>
      <c r="C31" s="333"/>
      <c r="D31" s="333"/>
      <c r="E31" s="154"/>
      <c r="F31" s="154"/>
      <c r="G31" s="339"/>
      <c r="H31" s="339"/>
    </row>
    <row r="32" spans="1:8" x14ac:dyDescent="0.2">
      <c r="A32" s="332"/>
      <c r="B32" s="332"/>
      <c r="C32" s="334"/>
      <c r="D32" s="334"/>
      <c r="E32" s="153"/>
      <c r="F32" s="153"/>
      <c r="G32" s="356"/>
      <c r="H32" s="356"/>
    </row>
  </sheetData>
  <mergeCells count="23">
    <mergeCell ref="B21:F21"/>
    <mergeCell ref="B22:F22"/>
    <mergeCell ref="B16:F16"/>
    <mergeCell ref="B17:F17"/>
    <mergeCell ref="B18:F18"/>
    <mergeCell ref="B19:F19"/>
    <mergeCell ref="B20:F20"/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  <mergeCell ref="B10:F10"/>
    <mergeCell ref="B11:F11"/>
    <mergeCell ref="B12:F12"/>
    <mergeCell ref="B13:F13"/>
    <mergeCell ref="B14:F14"/>
    <mergeCell ref="B15:F15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Rubros de Ingreso. (DOF-2-ene-13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A2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4" zoomScale="140" zoomScaleNormal="140" workbookViewId="0">
      <selection activeCell="J12" sqref="J12"/>
    </sheetView>
  </sheetViews>
  <sheetFormatPr baseColWidth="10" defaultColWidth="11.42578125" defaultRowHeight="11.25" x14ac:dyDescent="0.2"/>
  <cols>
    <col min="1" max="1" width="16.5703125" style="24" customWidth="1"/>
    <col min="2" max="2" width="9" style="15" customWidth="1"/>
    <col min="3" max="3" width="10.5703125" style="28" customWidth="1"/>
    <col min="4" max="4" width="14.85546875" style="28" customWidth="1"/>
    <col min="5" max="5" width="20.42578125" style="28" bestFit="1" customWidth="1"/>
    <col min="6" max="6" width="20.140625" style="28" customWidth="1"/>
    <col min="7" max="7" width="17.7109375" style="7" customWidth="1"/>
    <col min="8" max="8" width="5.85546875" style="24" customWidth="1"/>
    <col min="9" max="9" width="11.7109375" style="24" bestFit="1" customWidth="1"/>
    <col min="10" max="16384" width="11.42578125" style="24"/>
  </cols>
  <sheetData>
    <row r="1" spans="1:10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</row>
    <row r="2" spans="1:10" s="28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</row>
    <row r="3" spans="1:10" s="28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</row>
    <row r="4" spans="1:10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</row>
    <row r="5" spans="1:10" s="28" customFormat="1" x14ac:dyDescent="0.2">
      <c r="A5" s="234"/>
      <c r="B5" s="234"/>
      <c r="C5" s="234"/>
      <c r="D5" s="234"/>
      <c r="E5" s="235"/>
      <c r="F5" s="3"/>
      <c r="G5" s="4"/>
      <c r="H5" s="236"/>
      <c r="I5" s="236"/>
    </row>
    <row r="6" spans="1:10" s="28" customFormat="1" x14ac:dyDescent="0.2">
      <c r="A6" s="234"/>
      <c r="B6" s="234"/>
      <c r="C6" s="234"/>
      <c r="D6" s="234"/>
      <c r="E6" s="235"/>
      <c r="F6" s="3"/>
      <c r="G6" s="4"/>
      <c r="H6" s="236"/>
      <c r="I6" s="236"/>
    </row>
    <row r="7" spans="1:10" ht="11.25" customHeight="1" x14ac:dyDescent="0.2">
      <c r="A7" s="155" t="s">
        <v>119</v>
      </c>
      <c r="B7" s="136"/>
      <c r="C7" s="136"/>
      <c r="D7" s="136"/>
      <c r="E7" s="156"/>
      <c r="F7" s="173"/>
      <c r="G7" s="118" t="s">
        <v>133</v>
      </c>
    </row>
    <row r="8" spans="1:10" ht="11.25" customHeight="1" x14ac:dyDescent="0.2">
      <c r="A8" s="172"/>
      <c r="B8" s="175"/>
      <c r="C8" s="174"/>
      <c r="D8" s="174"/>
      <c r="E8" s="174"/>
      <c r="F8" s="174"/>
      <c r="G8" s="119"/>
    </row>
    <row r="9" spans="1:10" ht="15" customHeight="1" x14ac:dyDescent="0.2">
      <c r="A9" s="54" t="s">
        <v>42</v>
      </c>
      <c r="B9" s="141" t="s">
        <v>43</v>
      </c>
      <c r="C9" s="137"/>
      <c r="D9" s="137"/>
      <c r="E9" s="137"/>
      <c r="F9" s="123"/>
      <c r="G9" s="45" t="s">
        <v>47</v>
      </c>
    </row>
    <row r="10" spans="1:10" ht="12" x14ac:dyDescent="0.2">
      <c r="A10" s="120">
        <v>900001</v>
      </c>
      <c r="B10" s="371" t="s">
        <v>83</v>
      </c>
      <c r="C10" s="372"/>
      <c r="D10" s="372"/>
      <c r="E10" s="372"/>
      <c r="F10" s="373"/>
      <c r="G10" s="319">
        <v>81525755.370000005</v>
      </c>
    </row>
    <row r="11" spans="1:10" ht="12" x14ac:dyDescent="0.2">
      <c r="A11" s="120">
        <v>900002</v>
      </c>
      <c r="B11" s="371" t="s">
        <v>84</v>
      </c>
      <c r="C11" s="372"/>
      <c r="D11" s="372"/>
      <c r="E11" s="372"/>
      <c r="F11" s="373"/>
      <c r="G11" s="319">
        <f>SUM(G12:G28)</f>
        <v>3247826.46</v>
      </c>
    </row>
    <row r="12" spans="1:10" ht="12" x14ac:dyDescent="0.2">
      <c r="A12" s="29">
        <v>5100</v>
      </c>
      <c r="B12" s="371" t="s">
        <v>85</v>
      </c>
      <c r="C12" s="372"/>
      <c r="D12" s="372"/>
      <c r="E12" s="372"/>
      <c r="F12" s="373"/>
      <c r="G12" s="328">
        <v>2805937.96</v>
      </c>
      <c r="I12" s="11"/>
      <c r="J12" s="237"/>
    </row>
    <row r="13" spans="1:10" ht="12" x14ac:dyDescent="0.2">
      <c r="A13" s="29">
        <v>5200</v>
      </c>
      <c r="B13" s="371" t="s">
        <v>86</v>
      </c>
      <c r="C13" s="372"/>
      <c r="D13" s="372"/>
      <c r="E13" s="372"/>
      <c r="F13" s="373"/>
      <c r="G13" s="328"/>
      <c r="I13" s="11"/>
      <c r="J13" s="237"/>
    </row>
    <row r="14" spans="1:10" ht="12" x14ac:dyDescent="0.2">
      <c r="A14" s="29">
        <v>5300</v>
      </c>
      <c r="B14" s="371" t="s">
        <v>87</v>
      </c>
      <c r="C14" s="372"/>
      <c r="D14" s="372"/>
      <c r="E14" s="372"/>
      <c r="F14" s="373"/>
      <c r="G14" s="328">
        <v>0</v>
      </c>
      <c r="I14" s="11"/>
      <c r="J14" s="237"/>
    </row>
    <row r="15" spans="1:10" ht="12" x14ac:dyDescent="0.2">
      <c r="A15" s="29">
        <v>5400</v>
      </c>
      <c r="B15" s="371" t="s">
        <v>88</v>
      </c>
      <c r="C15" s="372"/>
      <c r="D15" s="372"/>
      <c r="E15" s="372"/>
      <c r="F15" s="373"/>
      <c r="G15" s="328">
        <v>313992</v>
      </c>
      <c r="I15" s="11"/>
      <c r="J15" s="237"/>
    </row>
    <row r="16" spans="1:10" ht="12" x14ac:dyDescent="0.2">
      <c r="A16" s="29">
        <v>5500</v>
      </c>
      <c r="B16" s="371" t="s">
        <v>89</v>
      </c>
      <c r="C16" s="372"/>
      <c r="D16" s="372"/>
      <c r="E16" s="372"/>
      <c r="F16" s="373"/>
      <c r="G16" s="328">
        <v>0</v>
      </c>
      <c r="I16" s="11"/>
      <c r="J16" s="237"/>
    </row>
    <row r="17" spans="1:12" ht="12" x14ac:dyDescent="0.2">
      <c r="A17" s="29">
        <v>5600</v>
      </c>
      <c r="B17" s="371" t="s">
        <v>90</v>
      </c>
      <c r="C17" s="372"/>
      <c r="D17" s="372"/>
      <c r="E17" s="372"/>
      <c r="F17" s="373"/>
      <c r="G17" s="328">
        <v>127896.5</v>
      </c>
      <c r="I17" s="11"/>
      <c r="J17" s="237"/>
      <c r="L17" s="28"/>
    </row>
    <row r="18" spans="1:12" ht="12" x14ac:dyDescent="0.2">
      <c r="A18" s="29">
        <v>5700</v>
      </c>
      <c r="B18" s="371" t="s">
        <v>91</v>
      </c>
      <c r="C18" s="372"/>
      <c r="D18" s="372"/>
      <c r="E18" s="372"/>
      <c r="F18" s="373"/>
      <c r="G18" s="320">
        <v>0</v>
      </c>
      <c r="I18" s="11"/>
      <c r="J18" s="324"/>
      <c r="K18" s="28"/>
      <c r="L18" s="28"/>
    </row>
    <row r="19" spans="1:12" ht="12" x14ac:dyDescent="0.2">
      <c r="A19" s="29" t="s">
        <v>131</v>
      </c>
      <c r="B19" s="371" t="s">
        <v>92</v>
      </c>
      <c r="C19" s="372"/>
      <c r="D19" s="372"/>
      <c r="E19" s="372"/>
      <c r="F19" s="373"/>
      <c r="G19" s="320">
        <v>0</v>
      </c>
      <c r="I19" s="11"/>
      <c r="J19" s="324"/>
      <c r="L19" s="7"/>
    </row>
    <row r="20" spans="1:12" ht="12" x14ac:dyDescent="0.2">
      <c r="A20" s="29">
        <v>5900</v>
      </c>
      <c r="B20" s="371" t="s">
        <v>93</v>
      </c>
      <c r="C20" s="372"/>
      <c r="D20" s="372"/>
      <c r="E20" s="372"/>
      <c r="F20" s="373"/>
      <c r="G20" s="320">
        <v>0</v>
      </c>
      <c r="I20" s="263"/>
      <c r="J20" s="324"/>
      <c r="K20" s="7"/>
    </row>
    <row r="21" spans="1:12" ht="12" x14ac:dyDescent="0.2">
      <c r="A21" s="32">
        <v>6200</v>
      </c>
      <c r="B21" s="371" t="s">
        <v>94</v>
      </c>
      <c r="C21" s="372"/>
      <c r="D21" s="372"/>
      <c r="E21" s="372"/>
      <c r="F21" s="373"/>
      <c r="G21" s="321">
        <v>0</v>
      </c>
      <c r="I21" s="11"/>
      <c r="J21" s="237"/>
    </row>
    <row r="22" spans="1:12" ht="12" x14ac:dyDescent="0.2">
      <c r="A22" s="32">
        <v>7200</v>
      </c>
      <c r="B22" s="371" t="s">
        <v>95</v>
      </c>
      <c r="C22" s="372"/>
      <c r="D22" s="372"/>
      <c r="E22" s="372"/>
      <c r="F22" s="373"/>
      <c r="G22" s="321">
        <v>0</v>
      </c>
      <c r="I22" s="11"/>
      <c r="J22" s="237"/>
    </row>
    <row r="23" spans="1:12" ht="12" x14ac:dyDescent="0.2">
      <c r="A23" s="32">
        <v>7300</v>
      </c>
      <c r="B23" s="371" t="s">
        <v>96</v>
      </c>
      <c r="C23" s="372"/>
      <c r="D23" s="372"/>
      <c r="E23" s="372"/>
      <c r="F23" s="373"/>
      <c r="G23" s="321">
        <v>0</v>
      </c>
      <c r="I23" s="11"/>
      <c r="J23" s="237"/>
    </row>
    <row r="24" spans="1:12" ht="12" x14ac:dyDescent="0.2">
      <c r="A24" s="32">
        <v>7500</v>
      </c>
      <c r="B24" s="371" t="s">
        <v>97</v>
      </c>
      <c r="C24" s="372"/>
      <c r="D24" s="372"/>
      <c r="E24" s="372"/>
      <c r="F24" s="373"/>
      <c r="G24" s="321">
        <v>0</v>
      </c>
      <c r="I24" s="11"/>
      <c r="J24" s="237"/>
    </row>
    <row r="25" spans="1:12" ht="12" x14ac:dyDescent="0.2">
      <c r="A25" s="32">
        <v>7900</v>
      </c>
      <c r="B25" s="371" t="s">
        <v>98</v>
      </c>
      <c r="C25" s="372"/>
      <c r="D25" s="372"/>
      <c r="E25" s="372"/>
      <c r="F25" s="373"/>
      <c r="G25" s="321">
        <v>0</v>
      </c>
      <c r="I25" s="237"/>
      <c r="J25" s="237"/>
    </row>
    <row r="26" spans="1:12" ht="12" x14ac:dyDescent="0.2">
      <c r="A26" s="32">
        <v>9100</v>
      </c>
      <c r="B26" s="371" t="s">
        <v>122</v>
      </c>
      <c r="C26" s="372"/>
      <c r="D26" s="372"/>
      <c r="E26" s="372"/>
      <c r="F26" s="373"/>
      <c r="G26" s="321">
        <v>0</v>
      </c>
      <c r="I26" s="237"/>
      <c r="J26" s="237"/>
    </row>
    <row r="27" spans="1:12" ht="12" x14ac:dyDescent="0.2">
      <c r="A27" s="32">
        <v>9900</v>
      </c>
      <c r="B27" s="371" t="s">
        <v>99</v>
      </c>
      <c r="C27" s="372"/>
      <c r="D27" s="372"/>
      <c r="E27" s="372"/>
      <c r="F27" s="373"/>
      <c r="G27" s="321">
        <v>0</v>
      </c>
      <c r="I27" s="237"/>
    </row>
    <row r="28" spans="1:12" ht="12" x14ac:dyDescent="0.2">
      <c r="A28" s="32">
        <v>7400</v>
      </c>
      <c r="B28" s="371" t="s">
        <v>124</v>
      </c>
      <c r="C28" s="372"/>
      <c r="D28" s="372"/>
      <c r="E28" s="372"/>
      <c r="F28" s="373"/>
      <c r="G28" s="203">
        <v>0</v>
      </c>
      <c r="I28" s="237"/>
    </row>
    <row r="29" spans="1:12" ht="12" x14ac:dyDescent="0.2">
      <c r="A29" s="120">
        <v>900003</v>
      </c>
      <c r="B29" s="371" t="s">
        <v>127</v>
      </c>
      <c r="C29" s="372"/>
      <c r="D29" s="372"/>
      <c r="E29" s="372"/>
      <c r="F29" s="373"/>
      <c r="G29" s="322">
        <f>SUM(G30:G36)</f>
        <v>0</v>
      </c>
      <c r="I29" s="237"/>
    </row>
    <row r="30" spans="1:12" ht="12" x14ac:dyDescent="0.2">
      <c r="A30" s="29">
        <v>5510</v>
      </c>
      <c r="B30" s="371" t="s">
        <v>100</v>
      </c>
      <c r="C30" s="372"/>
      <c r="D30" s="372"/>
      <c r="E30" s="372"/>
      <c r="F30" s="373"/>
      <c r="G30" s="323">
        <v>0</v>
      </c>
      <c r="H30" s="7"/>
      <c r="I30" s="237"/>
    </row>
    <row r="31" spans="1:12" ht="12" x14ac:dyDescent="0.2">
      <c r="A31" s="29">
        <v>5520</v>
      </c>
      <c r="B31" s="371" t="s">
        <v>101</v>
      </c>
      <c r="C31" s="372"/>
      <c r="D31" s="372"/>
      <c r="E31" s="372"/>
      <c r="F31" s="373"/>
      <c r="G31" s="323">
        <v>0</v>
      </c>
      <c r="I31" s="237"/>
    </row>
    <row r="32" spans="1:12" ht="12" x14ac:dyDescent="0.2">
      <c r="A32" s="29">
        <v>5530</v>
      </c>
      <c r="B32" s="371" t="s">
        <v>102</v>
      </c>
      <c r="C32" s="372"/>
      <c r="D32" s="372"/>
      <c r="E32" s="372"/>
      <c r="F32" s="373"/>
      <c r="G32" s="323">
        <v>0</v>
      </c>
      <c r="I32" s="237"/>
    </row>
    <row r="33" spans="1:9" ht="12" x14ac:dyDescent="0.2">
      <c r="A33" s="29">
        <v>5540</v>
      </c>
      <c r="B33" s="371" t="s">
        <v>103</v>
      </c>
      <c r="C33" s="372"/>
      <c r="D33" s="372"/>
      <c r="E33" s="372"/>
      <c r="F33" s="373"/>
      <c r="G33" s="323">
        <v>0</v>
      </c>
      <c r="I33" s="237"/>
    </row>
    <row r="34" spans="1:9" ht="12" x14ac:dyDescent="0.2">
      <c r="A34" s="29">
        <v>5550</v>
      </c>
      <c r="B34" s="371" t="s">
        <v>104</v>
      </c>
      <c r="C34" s="372"/>
      <c r="D34" s="372"/>
      <c r="E34" s="372"/>
      <c r="F34" s="373"/>
      <c r="G34" s="323">
        <v>0</v>
      </c>
      <c r="I34" s="237"/>
    </row>
    <row r="35" spans="1:9" ht="12" x14ac:dyDescent="0.2">
      <c r="A35" s="29">
        <v>5590</v>
      </c>
      <c r="B35" s="371" t="s">
        <v>125</v>
      </c>
      <c r="C35" s="372"/>
      <c r="D35" s="372"/>
      <c r="E35" s="372"/>
      <c r="F35" s="373"/>
      <c r="G35" s="323">
        <v>0</v>
      </c>
      <c r="I35" s="237"/>
    </row>
    <row r="36" spans="1:9" ht="12" x14ac:dyDescent="0.2">
      <c r="A36" s="29">
        <v>5600</v>
      </c>
      <c r="B36" s="371" t="s">
        <v>126</v>
      </c>
      <c r="C36" s="372"/>
      <c r="D36" s="372"/>
      <c r="E36" s="372"/>
      <c r="F36" s="373"/>
      <c r="G36" s="321">
        <v>0</v>
      </c>
      <c r="I36" s="237"/>
    </row>
    <row r="37" spans="1:9" ht="12" x14ac:dyDescent="0.2">
      <c r="A37" s="185">
        <v>900004</v>
      </c>
      <c r="B37" s="374" t="s">
        <v>105</v>
      </c>
      <c r="C37" s="375"/>
      <c r="D37" s="375"/>
      <c r="E37" s="375"/>
      <c r="F37" s="376"/>
      <c r="G37" s="318">
        <f>+G10-G11+G29</f>
        <v>78277928.910000011</v>
      </c>
      <c r="I37" s="237"/>
    </row>
    <row r="38" spans="1:9" x14ac:dyDescent="0.2">
      <c r="I38" s="237"/>
    </row>
    <row r="39" spans="1:9" x14ac:dyDescent="0.2">
      <c r="I39" s="237"/>
    </row>
    <row r="40" spans="1:9" x14ac:dyDescent="0.2">
      <c r="I40" s="237"/>
    </row>
    <row r="41" spans="1:9" x14ac:dyDescent="0.2">
      <c r="I41" s="237"/>
    </row>
    <row r="42" spans="1:9" x14ac:dyDescent="0.2">
      <c r="I42" s="237"/>
    </row>
    <row r="43" spans="1:9" x14ac:dyDescent="0.2">
      <c r="I43" s="237"/>
    </row>
    <row r="44" spans="1:9" x14ac:dyDescent="0.2">
      <c r="A44" s="344"/>
      <c r="B44" s="344"/>
      <c r="C44" s="333"/>
      <c r="D44" s="333"/>
      <c r="E44" s="154"/>
      <c r="F44" s="154"/>
      <c r="G44" s="357"/>
      <c r="H44" s="357"/>
    </row>
    <row r="45" spans="1:9" x14ac:dyDescent="0.2">
      <c r="A45" s="332"/>
      <c r="B45" s="332"/>
      <c r="C45" s="334"/>
      <c r="D45" s="334"/>
      <c r="E45" s="153"/>
      <c r="F45" s="153"/>
      <c r="G45" s="356"/>
      <c r="H45" s="356"/>
    </row>
  </sheetData>
  <mergeCells count="38">
    <mergeCell ref="B36:F36"/>
    <mergeCell ref="B37:F37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  <mergeCell ref="B10:F10"/>
    <mergeCell ref="B11:F11"/>
    <mergeCell ref="B12:F12"/>
    <mergeCell ref="B13:F13"/>
    <mergeCell ref="B14:F14"/>
    <mergeCell ref="B15:F15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objeto del gasto (DOF-22-dic-14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51181102362204722" right="0.51181102362204722" top="0.35433070866141736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7" sqref="E7"/>
    </sheetView>
  </sheetViews>
  <sheetFormatPr baseColWidth="10" defaultColWidth="12.85546875" defaultRowHeight="11.25" x14ac:dyDescent="0.2"/>
  <cols>
    <col min="1" max="1" width="14.7109375" style="233" customWidth="1"/>
    <col min="2" max="2" width="63.7109375" style="233" bestFit="1" customWidth="1"/>
    <col min="3" max="16384" width="12.85546875" style="233"/>
  </cols>
  <sheetData>
    <row r="1" spans="1:5" ht="35.1" customHeight="1" x14ac:dyDescent="0.25">
      <c r="A1" s="251"/>
      <c r="B1" s="255" t="s">
        <v>216</v>
      </c>
      <c r="C1" s="248"/>
      <c r="D1" s="249"/>
      <c r="E1" s="249"/>
    </row>
    <row r="2" spans="1:5" ht="20.25" x14ac:dyDescent="0.3">
      <c r="A2" s="252"/>
      <c r="B2" s="256" t="s">
        <v>217</v>
      </c>
      <c r="C2" s="250"/>
      <c r="D2" s="249"/>
      <c r="E2" s="249"/>
    </row>
    <row r="3" spans="1:5" ht="16.5" thickBot="1" x14ac:dyDescent="0.3">
      <c r="A3" s="253"/>
      <c r="B3" s="254" t="s">
        <v>258</v>
      </c>
      <c r="C3" s="250"/>
      <c r="D3" s="249"/>
      <c r="E3" s="249"/>
    </row>
    <row r="4" spans="1:5" ht="15.75" thickBot="1" x14ac:dyDescent="0.3">
      <c r="A4" s="330" t="s">
        <v>82</v>
      </c>
      <c r="B4" s="331"/>
      <c r="C4" s="232"/>
    </row>
    <row r="5" spans="1:5" ht="15.75" thickBot="1" x14ac:dyDescent="0.3">
      <c r="A5" s="254" t="s">
        <v>80</v>
      </c>
      <c r="B5" s="254" t="s">
        <v>81</v>
      </c>
    </row>
    <row r="6" spans="1:5" x14ac:dyDescent="0.2">
      <c r="A6" s="238"/>
      <c r="B6" s="242"/>
    </row>
    <row r="7" spans="1:5" x14ac:dyDescent="0.2">
      <c r="A7" s="239"/>
      <c r="B7" s="247" t="s">
        <v>120</v>
      </c>
    </row>
    <row r="8" spans="1:5" x14ac:dyDescent="0.2">
      <c r="A8" s="239"/>
      <c r="B8" s="247"/>
    </row>
    <row r="9" spans="1:5" x14ac:dyDescent="0.2">
      <c r="A9" s="239"/>
      <c r="B9" s="244" t="s">
        <v>0</v>
      </c>
    </row>
    <row r="10" spans="1:5" x14ac:dyDescent="0.2">
      <c r="A10" s="239" t="s">
        <v>1</v>
      </c>
      <c r="B10" s="243" t="s">
        <v>2</v>
      </c>
    </row>
    <row r="11" spans="1:5" x14ac:dyDescent="0.2">
      <c r="A11" s="239" t="s">
        <v>3</v>
      </c>
      <c r="B11" s="243" t="s">
        <v>4</v>
      </c>
    </row>
    <row r="12" spans="1:5" x14ac:dyDescent="0.2">
      <c r="A12" s="239" t="s">
        <v>5</v>
      </c>
      <c r="B12" s="243" t="s">
        <v>6</v>
      </c>
    </row>
    <row r="13" spans="1:5" x14ac:dyDescent="0.2">
      <c r="A13" s="239" t="s">
        <v>159</v>
      </c>
      <c r="B13" s="243" t="s">
        <v>160</v>
      </c>
    </row>
    <row r="14" spans="1:5" x14ac:dyDescent="0.2">
      <c r="A14" s="239" t="s">
        <v>7</v>
      </c>
      <c r="B14" s="243" t="s">
        <v>8</v>
      </c>
    </row>
    <row r="15" spans="1:5" x14ac:dyDescent="0.2">
      <c r="A15" s="239" t="s">
        <v>9</v>
      </c>
      <c r="B15" s="243" t="s">
        <v>10</v>
      </c>
    </row>
    <row r="16" spans="1:5" x14ac:dyDescent="0.2">
      <c r="A16" s="239" t="s">
        <v>11</v>
      </c>
      <c r="B16" s="243" t="s">
        <v>12</v>
      </c>
    </row>
    <row r="17" spans="1:2" x14ac:dyDescent="0.2">
      <c r="A17" s="239" t="s">
        <v>13</v>
      </c>
      <c r="B17" s="243" t="s">
        <v>14</v>
      </c>
    </row>
    <row r="18" spans="1:2" x14ac:dyDescent="0.2">
      <c r="A18" s="239" t="s">
        <v>15</v>
      </c>
      <c r="B18" s="243" t="s">
        <v>16</v>
      </c>
    </row>
    <row r="19" spans="1:2" x14ac:dyDescent="0.2">
      <c r="A19" s="239" t="s">
        <v>17</v>
      </c>
      <c r="B19" s="243" t="s">
        <v>18</v>
      </c>
    </row>
    <row r="20" spans="1:2" x14ac:dyDescent="0.2">
      <c r="A20" s="239" t="s">
        <v>19</v>
      </c>
      <c r="B20" s="243" t="s">
        <v>20</v>
      </c>
    </row>
    <row r="21" spans="1:2" x14ac:dyDescent="0.2">
      <c r="A21" s="239" t="s">
        <v>21</v>
      </c>
      <c r="B21" s="243" t="s">
        <v>22</v>
      </c>
    </row>
    <row r="22" spans="1:2" x14ac:dyDescent="0.2">
      <c r="A22" s="239" t="s">
        <v>23</v>
      </c>
      <c r="B22" s="243" t="s">
        <v>24</v>
      </c>
    </row>
    <row r="23" spans="1:2" x14ac:dyDescent="0.2">
      <c r="A23" s="239" t="s">
        <v>25</v>
      </c>
      <c r="B23" s="243" t="s">
        <v>26</v>
      </c>
    </row>
    <row r="24" spans="1:2" x14ac:dyDescent="0.2">
      <c r="A24" s="239" t="s">
        <v>27</v>
      </c>
      <c r="B24" s="243" t="s">
        <v>28</v>
      </c>
    </row>
    <row r="25" spans="1:2" x14ac:dyDescent="0.2">
      <c r="A25" s="239" t="s">
        <v>156</v>
      </c>
      <c r="B25" s="243" t="s">
        <v>29</v>
      </c>
    </row>
    <row r="26" spans="1:2" x14ac:dyDescent="0.2">
      <c r="A26" s="239" t="s">
        <v>157</v>
      </c>
      <c r="B26" s="243" t="s">
        <v>30</v>
      </c>
    </row>
    <row r="27" spans="1:2" x14ac:dyDescent="0.2">
      <c r="A27" s="239" t="s">
        <v>158</v>
      </c>
      <c r="B27" s="243" t="s">
        <v>31</v>
      </c>
    </row>
    <row r="28" spans="1:2" x14ac:dyDescent="0.2">
      <c r="A28" s="239" t="s">
        <v>32</v>
      </c>
      <c r="B28" s="243" t="s">
        <v>33</v>
      </c>
    </row>
    <row r="29" spans="1:2" x14ac:dyDescent="0.2">
      <c r="A29" s="239" t="s">
        <v>34</v>
      </c>
      <c r="B29" s="243" t="s">
        <v>35</v>
      </c>
    </row>
    <row r="30" spans="1:2" x14ac:dyDescent="0.2">
      <c r="A30" s="239" t="s">
        <v>36</v>
      </c>
      <c r="B30" s="243" t="s">
        <v>37</v>
      </c>
    </row>
    <row r="31" spans="1:2" x14ac:dyDescent="0.2">
      <c r="A31" s="239" t="s">
        <v>38</v>
      </c>
      <c r="B31" s="243" t="s">
        <v>39</v>
      </c>
    </row>
    <row r="32" spans="1:2" x14ac:dyDescent="0.2">
      <c r="A32" s="239" t="s">
        <v>146</v>
      </c>
      <c r="B32" s="243" t="s">
        <v>147</v>
      </c>
    </row>
    <row r="33" spans="1:2" x14ac:dyDescent="0.2">
      <c r="A33" s="239"/>
      <c r="B33" s="243"/>
    </row>
    <row r="34" spans="1:2" x14ac:dyDescent="0.2">
      <c r="A34" s="239"/>
      <c r="B34" s="244"/>
    </row>
    <row r="35" spans="1:2" x14ac:dyDescent="0.2">
      <c r="A35" s="239" t="s">
        <v>132</v>
      </c>
      <c r="B35" s="243" t="s">
        <v>118</v>
      </c>
    </row>
    <row r="36" spans="1:2" x14ac:dyDescent="0.2">
      <c r="A36" s="239" t="s">
        <v>133</v>
      </c>
      <c r="B36" s="243" t="s">
        <v>119</v>
      </c>
    </row>
    <row r="37" spans="1:2" x14ac:dyDescent="0.2">
      <c r="A37" s="239"/>
      <c r="B37" s="243"/>
    </row>
    <row r="38" spans="1:2" x14ac:dyDescent="0.2">
      <c r="A38" s="239"/>
      <c r="B38" s="247" t="s">
        <v>121</v>
      </c>
    </row>
    <row r="39" spans="1:2" x14ac:dyDescent="0.2">
      <c r="A39" s="239" t="s">
        <v>130</v>
      </c>
      <c r="B39" s="243" t="s">
        <v>40</v>
      </c>
    </row>
    <row r="40" spans="1:2" x14ac:dyDescent="0.2">
      <c r="A40" s="239"/>
      <c r="B40" s="243" t="s">
        <v>41</v>
      </c>
    </row>
    <row r="41" spans="1:2" ht="12" thickBot="1" x14ac:dyDescent="0.25">
      <c r="A41" s="240"/>
      <c r="B41" s="241"/>
    </row>
  </sheetData>
  <mergeCells count="1">
    <mergeCell ref="A4:B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zoomScaleSheetLayoutView="100" workbookViewId="0">
      <selection activeCell="C23" sqref="C23"/>
    </sheetView>
  </sheetViews>
  <sheetFormatPr baseColWidth="10" defaultColWidth="11.42578125" defaultRowHeight="11.25" x14ac:dyDescent="0.2"/>
  <cols>
    <col min="1" max="1" width="16.140625" style="6" customWidth="1"/>
    <col min="2" max="2" width="20.7109375" style="6" customWidth="1"/>
    <col min="3" max="3" width="20.7109375" style="28" customWidth="1"/>
    <col min="4" max="5" width="14.7109375" style="7" customWidth="1"/>
    <col min="6" max="8" width="12.7109375" style="7" customWidth="1"/>
    <col min="9" max="9" width="17.140625" style="6" customWidth="1"/>
    <col min="10" max="10" width="13.28515625" style="6" customWidth="1"/>
    <col min="11" max="11" width="11.42578125" style="6" customWidth="1"/>
    <col min="12" max="16384" width="11.42578125" style="6"/>
  </cols>
  <sheetData>
    <row r="1" spans="1:10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245"/>
    </row>
    <row r="2" spans="1:10" s="28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246"/>
    </row>
    <row r="3" spans="1:10" s="28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246"/>
    </row>
    <row r="4" spans="1:10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5"/>
    </row>
    <row r="5" spans="1:10" s="28" customFormat="1" x14ac:dyDescent="0.2">
      <c r="A5" s="236"/>
      <c r="B5" s="236"/>
      <c r="C5" s="236"/>
      <c r="D5" s="237"/>
      <c r="E5" s="237"/>
      <c r="F5" s="237"/>
      <c r="G5" s="237"/>
      <c r="H5" s="237"/>
      <c r="I5" s="236"/>
      <c r="J5" s="5"/>
    </row>
    <row r="6" spans="1:10" s="28" customFormat="1" x14ac:dyDescent="0.2">
      <c r="A6" s="236"/>
      <c r="B6" s="236"/>
      <c r="C6" s="236"/>
      <c r="D6" s="237"/>
      <c r="E6" s="237"/>
      <c r="F6" s="237"/>
      <c r="G6" s="237"/>
      <c r="H6" s="237"/>
      <c r="I6" s="236"/>
      <c r="J6" s="5"/>
    </row>
    <row r="7" spans="1:10" ht="11.25" customHeight="1" x14ac:dyDescent="0.2">
      <c r="A7" s="49" t="s">
        <v>77</v>
      </c>
      <c r="B7" s="128"/>
      <c r="C7" s="129"/>
      <c r="D7" s="41"/>
      <c r="E7" s="41"/>
      <c r="F7" s="50"/>
      <c r="G7" s="50"/>
      <c r="H7" s="41"/>
      <c r="I7" s="51"/>
      <c r="J7" s="52" t="s">
        <v>46</v>
      </c>
    </row>
    <row r="8" spans="1:10" ht="12" x14ac:dyDescent="0.2">
      <c r="A8" s="53"/>
      <c r="B8" s="53"/>
      <c r="C8" s="53"/>
      <c r="D8" s="50"/>
      <c r="E8" s="50"/>
      <c r="F8" s="50"/>
      <c r="G8" s="50"/>
      <c r="H8" s="41"/>
      <c r="I8" s="51"/>
      <c r="J8" s="51"/>
    </row>
    <row r="9" spans="1:10" ht="28.5" customHeight="1" x14ac:dyDescent="0.2">
      <c r="A9" s="54" t="s">
        <v>42</v>
      </c>
      <c r="B9" s="122" t="s">
        <v>43</v>
      </c>
      <c r="C9" s="123"/>
      <c r="D9" s="56" t="s">
        <v>47</v>
      </c>
      <c r="E9" s="56" t="s">
        <v>48</v>
      </c>
      <c r="F9" s="56" t="s">
        <v>49</v>
      </c>
      <c r="G9" s="56" t="s">
        <v>50</v>
      </c>
      <c r="H9" s="57" t="s">
        <v>51</v>
      </c>
      <c r="I9" s="55" t="s">
        <v>52</v>
      </c>
      <c r="J9" s="179" t="s">
        <v>53</v>
      </c>
    </row>
    <row r="10" spans="1:10" ht="12" x14ac:dyDescent="0.2">
      <c r="A10" s="29">
        <v>1123100000</v>
      </c>
      <c r="B10" s="345" t="s">
        <v>177</v>
      </c>
      <c r="C10" s="346"/>
      <c r="D10" s="199">
        <v>29874.19</v>
      </c>
      <c r="E10" s="199">
        <v>29874.19</v>
      </c>
      <c r="F10" s="58"/>
      <c r="G10" s="58"/>
      <c r="H10" s="58"/>
      <c r="I10" s="32" t="s">
        <v>167</v>
      </c>
      <c r="J10" s="32" t="s">
        <v>168</v>
      </c>
    </row>
    <row r="11" spans="1:10" ht="12" x14ac:dyDescent="0.2">
      <c r="A11" s="47"/>
      <c r="B11" s="124" t="s">
        <v>135</v>
      </c>
      <c r="C11" s="125"/>
      <c r="D11" s="205">
        <f>SUM(D10:D10)</f>
        <v>29874.19</v>
      </c>
      <c r="E11" s="205">
        <f>SUM(E10:E10)</f>
        <v>29874.19</v>
      </c>
      <c r="F11" s="48">
        <f>SUM(F10:F10)</f>
        <v>0</v>
      </c>
      <c r="G11" s="48">
        <f>SUM(G10:G10)</f>
        <v>0</v>
      </c>
      <c r="H11" s="48">
        <f>SUM(H10:H10)</f>
        <v>0</v>
      </c>
      <c r="I11" s="59"/>
      <c r="J11" s="59"/>
    </row>
    <row r="12" spans="1:10" ht="12" x14ac:dyDescent="0.2">
      <c r="A12" s="60"/>
      <c r="B12" s="60"/>
      <c r="C12" s="60"/>
      <c r="D12" s="61"/>
      <c r="E12" s="61"/>
      <c r="F12" s="61"/>
      <c r="G12" s="61"/>
      <c r="H12" s="61"/>
      <c r="I12" s="60"/>
      <c r="J12" s="60"/>
    </row>
    <row r="13" spans="1:10" ht="12" x14ac:dyDescent="0.2">
      <c r="A13" s="60"/>
      <c r="B13" s="60"/>
      <c r="C13" s="60"/>
      <c r="D13" s="61"/>
      <c r="E13" s="61"/>
      <c r="F13" s="61"/>
      <c r="G13" s="61"/>
      <c r="H13" s="61"/>
      <c r="I13" s="60"/>
      <c r="J13" s="60"/>
    </row>
    <row r="14" spans="1:10" s="28" customFormat="1" ht="12" x14ac:dyDescent="0.2">
      <c r="A14" s="180" t="s">
        <v>148</v>
      </c>
      <c r="B14" s="181"/>
      <c r="C14" s="182"/>
      <c r="D14" s="50"/>
      <c r="E14" s="50"/>
      <c r="F14" s="50"/>
      <c r="G14" s="50"/>
      <c r="H14" s="41"/>
      <c r="I14" s="51"/>
      <c r="J14" s="52" t="s">
        <v>46</v>
      </c>
    </row>
    <row r="15" spans="1:10" s="28" customFormat="1" ht="12" x14ac:dyDescent="0.2">
      <c r="A15" s="53"/>
      <c r="B15" s="53"/>
      <c r="C15" s="53"/>
      <c r="D15" s="50"/>
      <c r="E15" s="50"/>
      <c r="F15" s="50"/>
      <c r="G15" s="50"/>
      <c r="H15" s="41"/>
      <c r="I15" s="51"/>
      <c r="J15" s="51"/>
    </row>
    <row r="16" spans="1:10" s="25" customFormat="1" ht="24" x14ac:dyDescent="0.2">
      <c r="A16" s="54" t="s">
        <v>42</v>
      </c>
      <c r="B16" s="130" t="s">
        <v>43</v>
      </c>
      <c r="C16" s="131"/>
      <c r="D16" s="56" t="s">
        <v>47</v>
      </c>
      <c r="E16" s="56" t="s">
        <v>48</v>
      </c>
      <c r="F16" s="56" t="s">
        <v>49</v>
      </c>
      <c r="G16" s="56" t="s">
        <v>50</v>
      </c>
      <c r="H16" s="57" t="s">
        <v>51</v>
      </c>
      <c r="I16" s="55" t="s">
        <v>52</v>
      </c>
      <c r="J16" s="179" t="s">
        <v>53</v>
      </c>
    </row>
    <row r="17" spans="1:10" s="25" customFormat="1" ht="38.25" customHeight="1" x14ac:dyDescent="0.2">
      <c r="A17" s="29">
        <v>1131100000</v>
      </c>
      <c r="B17" s="335" t="s">
        <v>178</v>
      </c>
      <c r="C17" s="336"/>
      <c r="D17" s="199">
        <v>180983.96</v>
      </c>
      <c r="E17" s="199">
        <v>180983.96</v>
      </c>
      <c r="F17" s="213"/>
      <c r="G17" s="213"/>
      <c r="H17" s="199"/>
      <c r="I17" s="32" t="s">
        <v>167</v>
      </c>
      <c r="J17" s="32" t="s">
        <v>168</v>
      </c>
    </row>
    <row r="18" spans="1:10" s="28" customFormat="1" ht="14.25" customHeight="1" x14ac:dyDescent="0.2">
      <c r="A18" s="29">
        <v>1139100000</v>
      </c>
      <c r="B18" s="337" t="s">
        <v>179</v>
      </c>
      <c r="C18" s="338"/>
      <c r="D18" s="199">
        <v>18000</v>
      </c>
      <c r="E18" s="199">
        <v>18000</v>
      </c>
      <c r="F18" s="213"/>
      <c r="G18" s="213"/>
      <c r="H18" s="199"/>
      <c r="I18" s="32" t="s">
        <v>167</v>
      </c>
      <c r="J18" s="32" t="s">
        <v>168</v>
      </c>
    </row>
    <row r="19" spans="1:10" s="25" customFormat="1" ht="12" x14ac:dyDescent="0.2">
      <c r="A19" s="62"/>
      <c r="B19" s="89" t="s">
        <v>162</v>
      </c>
      <c r="C19" s="132"/>
      <c r="D19" s="212">
        <f>SUM(D17:D18)</f>
        <v>198983.96</v>
      </c>
      <c r="E19" s="212">
        <f>SUM(E17:E18)</f>
        <v>198983.96</v>
      </c>
      <c r="F19" s="212">
        <f>SUM(F17:F18)</f>
        <v>0</v>
      </c>
      <c r="G19" s="212">
        <f>SUM(G17:G18)</f>
        <v>0</v>
      </c>
      <c r="H19" s="212">
        <f>SUM(H17:H18)</f>
        <v>0</v>
      </c>
      <c r="I19" s="212"/>
      <c r="J19" s="212"/>
    </row>
    <row r="20" spans="1:10" s="25" customFormat="1" x14ac:dyDescent="0.2">
      <c r="C20" s="28"/>
      <c r="D20" s="7"/>
      <c r="E20" s="7"/>
      <c r="F20" s="7"/>
      <c r="G20" s="7"/>
      <c r="H20" s="7"/>
    </row>
    <row r="21" spans="1:10" s="25" customFormat="1" x14ac:dyDescent="0.2">
      <c r="C21" s="28"/>
      <c r="D21" s="7"/>
      <c r="E21" s="7"/>
      <c r="F21" s="7"/>
      <c r="G21" s="7"/>
      <c r="H21" s="7"/>
    </row>
    <row r="22" spans="1:10" s="25" customFormat="1" x14ac:dyDescent="0.2">
      <c r="C22" s="8"/>
      <c r="D22" s="7"/>
      <c r="E22" s="7"/>
      <c r="F22" s="7"/>
      <c r="G22" s="7"/>
      <c r="H22" s="7"/>
    </row>
    <row r="23" spans="1:10" s="25" customFormat="1" x14ac:dyDescent="0.2">
      <c r="C23" s="28"/>
      <c r="D23" s="7"/>
      <c r="E23" s="7"/>
      <c r="F23" s="7"/>
      <c r="G23" s="7"/>
      <c r="H23" s="7"/>
    </row>
    <row r="24" spans="1:10" s="25" customFormat="1" x14ac:dyDescent="0.2">
      <c r="C24" s="28"/>
      <c r="D24" s="7"/>
      <c r="E24" s="7"/>
      <c r="F24" s="7"/>
      <c r="G24" s="7"/>
      <c r="H24" s="7"/>
    </row>
    <row r="25" spans="1:10" s="25" customFormat="1" x14ac:dyDescent="0.2">
      <c r="C25" s="15"/>
      <c r="D25" s="7"/>
      <c r="E25" s="7"/>
      <c r="F25" s="7"/>
      <c r="G25" s="7"/>
      <c r="H25" s="7"/>
    </row>
    <row r="26" spans="1:10" s="25" customFormat="1" ht="11.25" customHeight="1" x14ac:dyDescent="0.2">
      <c r="A26" s="344"/>
      <c r="B26" s="344"/>
      <c r="C26" s="333"/>
      <c r="D26" s="333"/>
      <c r="E26" s="339"/>
      <c r="F26" s="339"/>
      <c r="G26" s="339"/>
      <c r="H26" s="339"/>
      <c r="I26" s="339"/>
      <c r="J26" s="339"/>
    </row>
    <row r="27" spans="1:10" s="25" customFormat="1" ht="23.25" customHeight="1" x14ac:dyDescent="0.2">
      <c r="A27" s="332"/>
      <c r="B27" s="332"/>
      <c r="C27" s="334"/>
      <c r="D27" s="334"/>
      <c r="E27" s="334"/>
      <c r="F27" s="334"/>
      <c r="G27" s="334"/>
      <c r="H27" s="334"/>
      <c r="I27" s="334"/>
      <c r="J27" s="334"/>
    </row>
    <row r="28" spans="1:10" s="25" customFormat="1" x14ac:dyDescent="0.2">
      <c r="C28" s="28"/>
      <c r="D28" s="7"/>
      <c r="E28" s="7"/>
      <c r="F28" s="7"/>
      <c r="G28" s="7"/>
      <c r="H28" s="7"/>
    </row>
    <row r="29" spans="1:10" s="25" customFormat="1" x14ac:dyDescent="0.2">
      <c r="C29" s="28"/>
      <c r="D29" s="7"/>
      <c r="E29" s="7"/>
      <c r="F29" s="7"/>
      <c r="G29" s="7"/>
      <c r="H29" s="7"/>
    </row>
    <row r="30" spans="1:10" s="25" customFormat="1" x14ac:dyDescent="0.2">
      <c r="C30" s="28"/>
      <c r="D30" s="7"/>
      <c r="E30" s="7"/>
      <c r="F30" s="7"/>
      <c r="G30" s="7"/>
      <c r="H30" s="7"/>
    </row>
    <row r="31" spans="1:10" s="25" customFormat="1" x14ac:dyDescent="0.2">
      <c r="C31" s="28"/>
      <c r="D31" s="7"/>
      <c r="E31" s="7"/>
      <c r="F31" s="7"/>
      <c r="G31" s="7"/>
      <c r="H31" s="7"/>
    </row>
    <row r="32" spans="1:10" s="25" customFormat="1" x14ac:dyDescent="0.2">
      <c r="C32" s="28"/>
      <c r="D32" s="7"/>
      <c r="E32" s="7"/>
      <c r="F32" s="7"/>
      <c r="G32" s="7"/>
      <c r="H32" s="7"/>
    </row>
    <row r="33" spans="3:8" s="25" customFormat="1" x14ac:dyDescent="0.2">
      <c r="C33" s="28"/>
      <c r="D33" s="7"/>
      <c r="E33" s="7"/>
      <c r="F33" s="7"/>
      <c r="G33" s="7"/>
      <c r="H33" s="7"/>
    </row>
    <row r="34" spans="3:8" s="25" customFormat="1" x14ac:dyDescent="0.2">
      <c r="C34" s="28"/>
      <c r="D34" s="7"/>
      <c r="E34" s="7"/>
      <c r="F34" s="7"/>
      <c r="G34" s="7"/>
      <c r="H34" s="7"/>
    </row>
    <row r="35" spans="3:8" s="25" customFormat="1" x14ac:dyDescent="0.2">
      <c r="C35" s="28"/>
      <c r="D35" s="7"/>
      <c r="E35" s="7"/>
      <c r="F35" s="7"/>
      <c r="G35" s="7"/>
      <c r="H35" s="7"/>
    </row>
    <row r="36" spans="3:8" s="25" customFormat="1" x14ac:dyDescent="0.2">
      <c r="C36" s="28"/>
      <c r="D36" s="7"/>
      <c r="E36" s="7"/>
      <c r="F36" s="7"/>
      <c r="G36" s="7"/>
      <c r="H36" s="7"/>
    </row>
    <row r="37" spans="3:8" s="25" customFormat="1" x14ac:dyDescent="0.2">
      <c r="C37" s="28"/>
      <c r="D37" s="7"/>
      <c r="E37" s="7"/>
      <c r="F37" s="7"/>
      <c r="G37" s="7"/>
      <c r="H37" s="7"/>
    </row>
    <row r="38" spans="3:8" s="25" customFormat="1" x14ac:dyDescent="0.2">
      <c r="C38" s="28"/>
      <c r="D38" s="7"/>
      <c r="E38" s="7"/>
      <c r="F38" s="7"/>
      <c r="G38" s="7"/>
      <c r="H38" s="7"/>
    </row>
    <row r="39" spans="3:8" s="25" customFormat="1" x14ac:dyDescent="0.2">
      <c r="C39" s="28"/>
      <c r="D39" s="7"/>
      <c r="E39" s="7"/>
      <c r="F39" s="7"/>
      <c r="G39" s="7"/>
      <c r="H39" s="7"/>
    </row>
    <row r="40" spans="3:8" s="25" customFormat="1" x14ac:dyDescent="0.2">
      <c r="C40" s="28"/>
      <c r="D40" s="7"/>
      <c r="E40" s="7"/>
      <c r="F40" s="7"/>
      <c r="G40" s="7"/>
      <c r="H40" s="7"/>
    </row>
    <row r="41" spans="3:8" s="25" customFormat="1" x14ac:dyDescent="0.2">
      <c r="C41" s="28"/>
      <c r="D41" s="7"/>
      <c r="E41" s="7"/>
      <c r="F41" s="7"/>
      <c r="G41" s="7"/>
      <c r="H41" s="7"/>
    </row>
    <row r="42" spans="3:8" s="25" customFormat="1" x14ac:dyDescent="0.2">
      <c r="C42" s="28"/>
      <c r="D42" s="7"/>
      <c r="E42" s="7"/>
      <c r="F42" s="7"/>
      <c r="G42" s="7"/>
      <c r="H42" s="7"/>
    </row>
    <row r="43" spans="3:8" s="25" customFormat="1" x14ac:dyDescent="0.2">
      <c r="C43" s="28"/>
      <c r="D43" s="7"/>
      <c r="E43" s="7"/>
      <c r="F43" s="7"/>
      <c r="G43" s="7"/>
      <c r="H43" s="7"/>
    </row>
    <row r="44" spans="3:8" s="25" customFormat="1" x14ac:dyDescent="0.2">
      <c r="C44" s="28"/>
      <c r="D44" s="7"/>
      <c r="E44" s="7"/>
      <c r="F44" s="7"/>
      <c r="G44" s="7"/>
      <c r="H44" s="7"/>
    </row>
    <row r="45" spans="3:8" s="25" customFormat="1" x14ac:dyDescent="0.2">
      <c r="C45" s="28"/>
      <c r="D45" s="7"/>
      <c r="E45" s="7"/>
      <c r="F45" s="7"/>
      <c r="G45" s="7"/>
      <c r="H45" s="7"/>
    </row>
    <row r="46" spans="3:8" s="25" customFormat="1" x14ac:dyDescent="0.2">
      <c r="C46" s="28"/>
      <c r="D46" s="7"/>
      <c r="E46" s="7"/>
      <c r="F46" s="7"/>
      <c r="G46" s="7"/>
      <c r="H46" s="7"/>
    </row>
    <row r="47" spans="3:8" s="25" customFormat="1" x14ac:dyDescent="0.2">
      <c r="C47" s="28"/>
      <c r="D47" s="7"/>
      <c r="E47" s="7"/>
      <c r="F47" s="7"/>
      <c r="G47" s="7"/>
      <c r="H47" s="7"/>
    </row>
    <row r="48" spans="3:8" s="25" customFormat="1" x14ac:dyDescent="0.2">
      <c r="C48" s="28"/>
      <c r="D48" s="7"/>
      <c r="E48" s="7"/>
      <c r="F48" s="7"/>
      <c r="G48" s="7"/>
      <c r="H48" s="7"/>
    </row>
    <row r="49" spans="3:8" s="25" customFormat="1" x14ac:dyDescent="0.2">
      <c r="C49" s="28"/>
      <c r="D49" s="7"/>
      <c r="E49" s="7"/>
      <c r="F49" s="7"/>
      <c r="G49" s="7"/>
      <c r="H49" s="7"/>
    </row>
    <row r="50" spans="3:8" s="25" customFormat="1" x14ac:dyDescent="0.2">
      <c r="C50" s="28"/>
      <c r="D50" s="7"/>
      <c r="E50" s="7"/>
      <c r="F50" s="7"/>
      <c r="G50" s="7"/>
      <c r="H50" s="7"/>
    </row>
    <row r="51" spans="3:8" s="25" customFormat="1" x14ac:dyDescent="0.2">
      <c r="C51" s="28"/>
      <c r="D51" s="7"/>
      <c r="E51" s="7"/>
      <c r="F51" s="7"/>
      <c r="G51" s="7"/>
      <c r="H51" s="7"/>
    </row>
    <row r="52" spans="3:8" s="25" customFormat="1" x14ac:dyDescent="0.2">
      <c r="C52" s="28"/>
      <c r="D52" s="7"/>
      <c r="E52" s="7"/>
      <c r="F52" s="7"/>
      <c r="G52" s="7"/>
      <c r="H52" s="7"/>
    </row>
    <row r="53" spans="3:8" s="25" customFormat="1" x14ac:dyDescent="0.2">
      <c r="C53" s="28"/>
      <c r="D53" s="7"/>
      <c r="E53" s="7"/>
      <c r="F53" s="7"/>
      <c r="G53" s="7"/>
      <c r="H53" s="7"/>
    </row>
    <row r="54" spans="3:8" s="25" customFormat="1" x14ac:dyDescent="0.2">
      <c r="C54" s="28"/>
      <c r="D54" s="7"/>
      <c r="E54" s="7"/>
      <c r="F54" s="7"/>
      <c r="G54" s="7"/>
      <c r="H54" s="7"/>
    </row>
    <row r="55" spans="3:8" s="25" customFormat="1" x14ac:dyDescent="0.2">
      <c r="C55" s="28"/>
      <c r="D55" s="7"/>
      <c r="E55" s="7"/>
      <c r="F55" s="7"/>
      <c r="G55" s="7"/>
      <c r="H55" s="7"/>
    </row>
    <row r="56" spans="3:8" s="25" customFormat="1" x14ac:dyDescent="0.2">
      <c r="C56" s="28"/>
      <c r="D56" s="7"/>
      <c r="E56" s="7"/>
      <c r="F56" s="7"/>
      <c r="G56" s="7"/>
      <c r="H56" s="7"/>
    </row>
    <row r="57" spans="3:8" s="25" customFormat="1" x14ac:dyDescent="0.2">
      <c r="C57" s="28"/>
      <c r="D57" s="7"/>
      <c r="E57" s="7"/>
      <c r="F57" s="7"/>
      <c r="G57" s="7"/>
      <c r="H57" s="7"/>
    </row>
    <row r="58" spans="3:8" s="25" customFormat="1" x14ac:dyDescent="0.2">
      <c r="C58" s="28"/>
      <c r="D58" s="7"/>
      <c r="E58" s="7"/>
      <c r="F58" s="7"/>
      <c r="G58" s="7"/>
      <c r="H58" s="7"/>
    </row>
    <row r="59" spans="3:8" s="25" customFormat="1" x14ac:dyDescent="0.2">
      <c r="C59" s="28"/>
      <c r="D59" s="7"/>
      <c r="E59" s="7"/>
      <c r="F59" s="7"/>
      <c r="G59" s="7"/>
      <c r="H59" s="7"/>
    </row>
    <row r="60" spans="3:8" s="25" customFormat="1" x14ac:dyDescent="0.2">
      <c r="C60" s="28"/>
      <c r="D60" s="7"/>
      <c r="E60" s="7"/>
      <c r="F60" s="7"/>
      <c r="G60" s="7"/>
      <c r="H60" s="7"/>
    </row>
    <row r="61" spans="3:8" s="25" customFormat="1" x14ac:dyDescent="0.2">
      <c r="C61" s="28"/>
      <c r="D61" s="7"/>
      <c r="E61" s="7"/>
      <c r="F61" s="7"/>
      <c r="G61" s="7"/>
      <c r="H61" s="7"/>
    </row>
    <row r="62" spans="3:8" s="25" customFormat="1" x14ac:dyDescent="0.2">
      <c r="C62" s="28"/>
      <c r="D62" s="7"/>
      <c r="E62" s="7"/>
      <c r="F62" s="7"/>
      <c r="G62" s="7"/>
      <c r="H62" s="7"/>
    </row>
    <row r="63" spans="3:8" s="25" customFormat="1" x14ac:dyDescent="0.2">
      <c r="C63" s="28"/>
      <c r="D63" s="7"/>
      <c r="E63" s="7"/>
      <c r="F63" s="7"/>
      <c r="G63" s="7"/>
      <c r="H63" s="7"/>
    </row>
    <row r="64" spans="3:8" s="25" customFormat="1" x14ac:dyDescent="0.2">
      <c r="C64" s="28"/>
      <c r="D64" s="7"/>
      <c r="E64" s="7"/>
      <c r="F64" s="7"/>
      <c r="G64" s="7"/>
      <c r="H64" s="7"/>
    </row>
    <row r="65" spans="3:8" s="25" customFormat="1" x14ac:dyDescent="0.2">
      <c r="C65" s="28"/>
      <c r="D65" s="7"/>
      <c r="E65" s="7"/>
      <c r="F65" s="7"/>
      <c r="G65" s="7"/>
      <c r="H65" s="7"/>
    </row>
    <row r="66" spans="3:8" s="25" customFormat="1" x14ac:dyDescent="0.2">
      <c r="C66" s="28"/>
      <c r="D66" s="7"/>
      <c r="E66" s="7"/>
      <c r="F66" s="7"/>
      <c r="G66" s="7"/>
      <c r="H66" s="7"/>
    </row>
    <row r="67" spans="3:8" s="25" customFormat="1" x14ac:dyDescent="0.2">
      <c r="C67" s="28"/>
      <c r="D67" s="7"/>
      <c r="E67" s="7"/>
      <c r="F67" s="7"/>
      <c r="G67" s="7"/>
      <c r="H67" s="7"/>
    </row>
    <row r="68" spans="3:8" s="25" customFormat="1" x14ac:dyDescent="0.2">
      <c r="C68" s="28"/>
      <c r="D68" s="7"/>
      <c r="E68" s="7"/>
      <c r="F68" s="7"/>
      <c r="G68" s="7"/>
      <c r="H68" s="7"/>
    </row>
    <row r="69" spans="3:8" s="25" customFormat="1" x14ac:dyDescent="0.2">
      <c r="C69" s="28"/>
      <c r="D69" s="7"/>
      <c r="E69" s="7"/>
      <c r="F69" s="7"/>
      <c r="G69" s="7"/>
      <c r="H69" s="7"/>
    </row>
    <row r="70" spans="3:8" s="25" customFormat="1" x14ac:dyDescent="0.2">
      <c r="C70" s="28"/>
      <c r="D70" s="7"/>
      <c r="E70" s="7"/>
      <c r="F70" s="7"/>
      <c r="G70" s="7"/>
      <c r="H70" s="7"/>
    </row>
    <row r="71" spans="3:8" s="25" customFormat="1" x14ac:dyDescent="0.2">
      <c r="C71" s="28"/>
      <c r="D71" s="7"/>
      <c r="E71" s="7"/>
      <c r="F71" s="7"/>
      <c r="G71" s="7"/>
      <c r="H71" s="7"/>
    </row>
    <row r="72" spans="3:8" s="25" customFormat="1" x14ac:dyDescent="0.2">
      <c r="C72" s="28"/>
      <c r="D72" s="7"/>
      <c r="E72" s="7"/>
      <c r="F72" s="7"/>
      <c r="G72" s="7"/>
      <c r="H72" s="7"/>
    </row>
    <row r="73" spans="3:8" s="25" customFormat="1" x14ac:dyDescent="0.2">
      <c r="C73" s="28"/>
      <c r="D73" s="7"/>
      <c r="E73" s="7"/>
      <c r="F73" s="7"/>
      <c r="G73" s="7"/>
      <c r="H73" s="7"/>
    </row>
    <row r="74" spans="3:8" s="25" customFormat="1" x14ac:dyDescent="0.2">
      <c r="C74" s="28"/>
      <c r="D74" s="7"/>
      <c r="E74" s="7"/>
      <c r="F74" s="7"/>
      <c r="G74" s="7"/>
      <c r="H74" s="7"/>
    </row>
    <row r="75" spans="3:8" s="25" customFormat="1" x14ac:dyDescent="0.2">
      <c r="C75" s="28"/>
      <c r="D75" s="7"/>
      <c r="E75" s="7"/>
      <c r="F75" s="7"/>
      <c r="G75" s="7"/>
      <c r="H75" s="7"/>
    </row>
    <row r="76" spans="3:8" s="25" customFormat="1" x14ac:dyDescent="0.2">
      <c r="C76" s="28"/>
      <c r="D76" s="7"/>
      <c r="E76" s="7"/>
      <c r="F76" s="7"/>
      <c r="G76" s="7"/>
      <c r="H76" s="7"/>
    </row>
    <row r="77" spans="3:8" s="25" customFormat="1" x14ac:dyDescent="0.2">
      <c r="C77" s="28"/>
      <c r="D77" s="7"/>
      <c r="E77" s="7"/>
      <c r="F77" s="7"/>
      <c r="G77" s="7"/>
      <c r="H77" s="7"/>
    </row>
    <row r="78" spans="3:8" s="25" customFormat="1" x14ac:dyDescent="0.2">
      <c r="C78" s="28"/>
      <c r="D78" s="7"/>
      <c r="E78" s="7"/>
      <c r="F78" s="7"/>
      <c r="G78" s="7"/>
      <c r="H78" s="7"/>
    </row>
    <row r="79" spans="3:8" s="25" customFormat="1" x14ac:dyDescent="0.2">
      <c r="C79" s="28"/>
      <c r="D79" s="7"/>
      <c r="E79" s="7"/>
      <c r="F79" s="7"/>
      <c r="G79" s="7"/>
      <c r="H79" s="7"/>
    </row>
    <row r="80" spans="3:8" s="25" customFormat="1" x14ac:dyDescent="0.2">
      <c r="C80" s="28"/>
      <c r="D80" s="7"/>
      <c r="E80" s="7"/>
      <c r="F80" s="7"/>
      <c r="G80" s="7"/>
      <c r="H80" s="7"/>
    </row>
    <row r="81" spans="3:8" s="25" customFormat="1" x14ac:dyDescent="0.2">
      <c r="C81" s="28"/>
      <c r="D81" s="7"/>
      <c r="E81" s="7"/>
      <c r="F81" s="7"/>
      <c r="G81" s="7"/>
      <c r="H81" s="7"/>
    </row>
    <row r="82" spans="3:8" s="25" customFormat="1" x14ac:dyDescent="0.2">
      <c r="C82" s="28"/>
      <c r="D82" s="7"/>
      <c r="E82" s="7"/>
      <c r="F82" s="7"/>
      <c r="G82" s="7"/>
      <c r="H82" s="7"/>
    </row>
    <row r="83" spans="3:8" s="25" customFormat="1" x14ac:dyDescent="0.2">
      <c r="C83" s="28"/>
      <c r="D83" s="7"/>
      <c r="E83" s="7"/>
      <c r="F83" s="7"/>
      <c r="G83" s="7"/>
      <c r="H83" s="7"/>
    </row>
    <row r="84" spans="3:8" s="25" customFormat="1" x14ac:dyDescent="0.2">
      <c r="C84" s="28"/>
      <c r="D84" s="7"/>
      <c r="E84" s="7"/>
      <c r="F84" s="7"/>
      <c r="G84" s="7"/>
      <c r="H84" s="7"/>
    </row>
    <row r="85" spans="3:8" s="25" customFormat="1" x14ac:dyDescent="0.2">
      <c r="C85" s="28"/>
      <c r="D85" s="7"/>
      <c r="E85" s="7"/>
      <c r="F85" s="7"/>
      <c r="G85" s="7"/>
      <c r="H85" s="7"/>
    </row>
    <row r="86" spans="3:8" s="25" customFormat="1" x14ac:dyDescent="0.2">
      <c r="C86" s="28"/>
      <c r="D86" s="7"/>
      <c r="E86" s="7"/>
      <c r="F86" s="7"/>
      <c r="G86" s="7"/>
      <c r="H86" s="7"/>
    </row>
    <row r="87" spans="3:8" s="25" customFormat="1" x14ac:dyDescent="0.2">
      <c r="C87" s="28"/>
      <c r="D87" s="7"/>
      <c r="E87" s="7"/>
      <c r="F87" s="7"/>
      <c r="G87" s="7"/>
      <c r="H87" s="7"/>
    </row>
    <row r="88" spans="3:8" s="25" customFormat="1" x14ac:dyDescent="0.2">
      <c r="C88" s="28"/>
      <c r="D88" s="7"/>
      <c r="E88" s="7"/>
      <c r="F88" s="7"/>
      <c r="G88" s="7"/>
      <c r="H88" s="7"/>
    </row>
    <row r="89" spans="3:8" s="25" customFormat="1" x14ac:dyDescent="0.2">
      <c r="C89" s="28"/>
      <c r="D89" s="7"/>
      <c r="E89" s="7"/>
      <c r="F89" s="7"/>
      <c r="G89" s="7"/>
      <c r="H89" s="7"/>
    </row>
    <row r="90" spans="3:8" s="25" customFormat="1" x14ac:dyDescent="0.2">
      <c r="C90" s="28"/>
      <c r="D90" s="7"/>
      <c r="E90" s="7"/>
      <c r="F90" s="7"/>
      <c r="G90" s="7"/>
      <c r="H90" s="7"/>
    </row>
    <row r="91" spans="3:8" s="25" customFormat="1" x14ac:dyDescent="0.2">
      <c r="C91" s="28"/>
      <c r="D91" s="7"/>
      <c r="E91" s="7"/>
      <c r="F91" s="7"/>
      <c r="G91" s="7"/>
      <c r="H91" s="7"/>
    </row>
    <row r="92" spans="3:8" s="25" customFormat="1" x14ac:dyDescent="0.2">
      <c r="C92" s="28"/>
      <c r="D92" s="7"/>
      <c r="E92" s="7"/>
      <c r="F92" s="7"/>
      <c r="G92" s="7"/>
      <c r="H92" s="7"/>
    </row>
    <row r="93" spans="3:8" s="25" customFormat="1" x14ac:dyDescent="0.2">
      <c r="C93" s="28"/>
      <c r="D93" s="7"/>
      <c r="E93" s="7"/>
      <c r="F93" s="7"/>
      <c r="G93" s="7"/>
      <c r="H93" s="7"/>
    </row>
    <row r="94" spans="3:8" s="25" customFormat="1" x14ac:dyDescent="0.2">
      <c r="C94" s="28"/>
      <c r="D94" s="7"/>
      <c r="E94" s="7"/>
      <c r="F94" s="7"/>
      <c r="G94" s="7"/>
      <c r="H94" s="7"/>
    </row>
    <row r="95" spans="3:8" s="25" customFormat="1" x14ac:dyDescent="0.2">
      <c r="C95" s="28"/>
      <c r="D95" s="7"/>
      <c r="E95" s="7"/>
      <c r="F95" s="7"/>
      <c r="G95" s="7"/>
      <c r="H95" s="7"/>
    </row>
    <row r="96" spans="3:8" s="25" customFormat="1" x14ac:dyDescent="0.2">
      <c r="C96" s="28"/>
      <c r="D96" s="7"/>
      <c r="E96" s="7"/>
      <c r="F96" s="7"/>
      <c r="G96" s="7"/>
      <c r="H96" s="7"/>
    </row>
    <row r="97" spans="1:9" s="25" customFormat="1" x14ac:dyDescent="0.2">
      <c r="C97" s="28"/>
      <c r="D97" s="7"/>
      <c r="E97" s="7"/>
      <c r="F97" s="7"/>
      <c r="G97" s="7"/>
      <c r="H97" s="7"/>
    </row>
    <row r="98" spans="1:9" s="25" customFormat="1" x14ac:dyDescent="0.2">
      <c r="C98" s="28"/>
      <c r="D98" s="7"/>
      <c r="E98" s="7"/>
      <c r="F98" s="7"/>
      <c r="G98" s="7"/>
      <c r="H98" s="7"/>
    </row>
    <row r="99" spans="1:9" x14ac:dyDescent="0.2">
      <c r="A99" s="10"/>
      <c r="B99" s="10"/>
      <c r="C99" s="10"/>
      <c r="D99" s="11"/>
      <c r="E99" s="11"/>
      <c r="F99" s="11"/>
      <c r="G99" s="11"/>
      <c r="H99" s="11"/>
      <c r="I99" s="10"/>
    </row>
    <row r="100" spans="1:9" x14ac:dyDescent="0.2">
      <c r="A100" s="26"/>
      <c r="B100" s="27"/>
      <c r="C100" s="27"/>
    </row>
    <row r="101" spans="1:9" x14ac:dyDescent="0.2">
      <c r="A101" s="26"/>
      <c r="B101" s="27"/>
      <c r="C101" s="27"/>
    </row>
    <row r="102" spans="1:9" x14ac:dyDescent="0.2">
      <c r="A102" s="26"/>
      <c r="B102" s="27"/>
      <c r="C102" s="27"/>
    </row>
    <row r="103" spans="1:9" x14ac:dyDescent="0.2">
      <c r="A103" s="26"/>
      <c r="B103" s="27"/>
      <c r="C103" s="27"/>
    </row>
    <row r="104" spans="1:9" x14ac:dyDescent="0.2">
      <c r="A104" s="26"/>
      <c r="B104" s="27"/>
      <c r="C104" s="27"/>
    </row>
  </sheetData>
  <mergeCells count="17">
    <mergeCell ref="A1:I1"/>
    <mergeCell ref="A2:I2"/>
    <mergeCell ref="A3:I3"/>
    <mergeCell ref="A4:I4"/>
    <mergeCell ref="G26:H26"/>
    <mergeCell ref="A26:B26"/>
    <mergeCell ref="B10:C10"/>
    <mergeCell ref="G27:H27"/>
    <mergeCell ref="E26:F26"/>
    <mergeCell ref="E27:F27"/>
    <mergeCell ref="I26:J26"/>
    <mergeCell ref="I27:J27"/>
    <mergeCell ref="A27:B27"/>
    <mergeCell ref="C26:D26"/>
    <mergeCell ref="C27:D27"/>
    <mergeCell ref="B17:C17"/>
    <mergeCell ref="B18:C18"/>
  </mergeCells>
  <dataValidations count="9">
    <dataValidation allowBlank="1" showInputMessage="1" showErrorMessage="1" prompt="Indicar si el deudor ya sobrepasó el plazo estipulado para pago, 90, 180 o 365 días." sqref="J9 J16"/>
    <dataValidation allowBlank="1" showInputMessage="1" showErrorMessage="1" prompt="Informar sobre caraterísticas cualitativas de la cuenta, ejemplo: acciones implementadas para su recuperación, causas de la demora en su recuperación." sqref="I9 I16"/>
    <dataValidation allowBlank="1" showInputMessage="1" showErrorMessage="1" prompt="Importe de la cuentas por cobrar con vencimiento mayor a 365 días." sqref="H9 H16"/>
    <dataValidation allowBlank="1" showInputMessage="1" showErrorMessage="1" prompt="Importe de la cuentas por cobrar con fecha de vencimiento de 181 a 365 días." sqref="G9 G16"/>
    <dataValidation allowBlank="1" showInputMessage="1" showErrorMessage="1" prompt="Importe de la cuentas por cobrar con fecha de vencimiento de 91 a 180 días." sqref="F9 F16"/>
    <dataValidation allowBlank="1" showInputMessage="1" showErrorMessage="1" prompt="Importe de la cuentas por cobrar con fecha de vencimiento de 1 a 90 días." sqref="E9 E16"/>
    <dataValidation allowBlank="1" showInputMessage="1" showErrorMessage="1" prompt="Corresponde al nombre o descripción de la cuenta de acuerdo al Plan de Cuentas emitido por el CONAC." sqref="B9:C9 B16:C1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16"/>
    <dataValidation allowBlank="1" showInputMessage="1" showErrorMessage="1" prompt="Saldo final del periodo de la información financiera trimestral presentada, el cual debe coincidir con la suma de las columnas de 90, 180, 365 y más de 365 días." sqref="D9 D16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140" zoomScaleNormal="140" zoomScaleSheetLayoutView="100" workbookViewId="0">
      <selection activeCell="A10" sqref="A10"/>
    </sheetView>
  </sheetViews>
  <sheetFormatPr baseColWidth="10" defaultColWidth="11.42578125" defaultRowHeight="11.25" x14ac:dyDescent="0.2"/>
  <cols>
    <col min="1" max="1" width="15.5703125" style="6" customWidth="1"/>
    <col min="2" max="2" width="14.140625" style="6" customWidth="1"/>
    <col min="3" max="3" width="11.5703125" style="28" customWidth="1"/>
    <col min="4" max="4" width="14.140625" style="28" customWidth="1"/>
    <col min="5" max="5" width="21.140625" style="28" customWidth="1"/>
    <col min="6" max="6" width="25.28515625" style="7" customWidth="1"/>
    <col min="7" max="7" width="17.7109375" style="6" customWidth="1"/>
    <col min="8" max="8" width="7.7109375" style="6" customWidth="1"/>
    <col min="9" max="16384" width="11.42578125" style="6"/>
  </cols>
  <sheetData>
    <row r="1" spans="1:9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</row>
    <row r="2" spans="1:9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</row>
    <row r="3" spans="1:9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</row>
    <row r="4" spans="1:9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</row>
    <row r="5" spans="1:9" s="28" customFormat="1" x14ac:dyDescent="0.2">
      <c r="A5" s="1"/>
      <c r="B5" s="1"/>
      <c r="C5" s="1"/>
      <c r="D5" s="1"/>
      <c r="E5" s="2"/>
      <c r="F5" s="3"/>
      <c r="G5" s="4"/>
    </row>
    <row r="6" spans="1:9" s="28" customFormat="1" x14ac:dyDescent="0.2">
      <c r="A6" s="1"/>
      <c r="B6" s="1"/>
      <c r="C6" s="1"/>
      <c r="D6" s="1"/>
      <c r="E6" s="2"/>
      <c r="F6" s="3"/>
      <c r="G6" s="4"/>
    </row>
    <row r="7" spans="1:9" s="9" customFormat="1" ht="17.25" customHeight="1" x14ac:dyDescent="0.2">
      <c r="A7" s="160" t="s">
        <v>56</v>
      </c>
      <c r="B7" s="178"/>
      <c r="C7" s="60"/>
      <c r="D7" s="60"/>
      <c r="E7" s="60"/>
      <c r="F7" s="63"/>
      <c r="G7" s="64" t="s">
        <v>54</v>
      </c>
    </row>
    <row r="8" spans="1:9" ht="12" x14ac:dyDescent="0.2">
      <c r="A8" s="65"/>
      <c r="B8" s="65"/>
      <c r="C8" s="65"/>
      <c r="D8" s="65"/>
      <c r="E8" s="65"/>
      <c r="F8" s="66"/>
      <c r="G8" s="67"/>
    </row>
    <row r="9" spans="1:9" ht="18.75" customHeight="1" x14ac:dyDescent="0.2">
      <c r="A9" s="54" t="s">
        <v>42</v>
      </c>
      <c r="B9" s="141" t="s">
        <v>43</v>
      </c>
      <c r="C9" s="164"/>
      <c r="D9" s="137"/>
      <c r="E9" s="123"/>
      <c r="F9" s="68" t="s">
        <v>44</v>
      </c>
      <c r="G9" s="69" t="s">
        <v>55</v>
      </c>
    </row>
    <row r="10" spans="1:9" ht="20.100000000000001" customHeight="1" x14ac:dyDescent="0.2">
      <c r="A10" s="29">
        <v>1151100000</v>
      </c>
      <c r="B10" s="347" t="s">
        <v>180</v>
      </c>
      <c r="C10" s="348"/>
      <c r="D10" s="348"/>
      <c r="E10" s="349"/>
      <c r="F10" s="199">
        <v>1374654</v>
      </c>
      <c r="G10" s="197" t="s">
        <v>223</v>
      </c>
    </row>
    <row r="11" spans="1:9" ht="21" customHeight="1" x14ac:dyDescent="0.2">
      <c r="A11" s="70"/>
      <c r="B11" s="161" t="s">
        <v>134</v>
      </c>
      <c r="C11" s="162"/>
      <c r="D11" s="162"/>
      <c r="E11" s="163"/>
      <c r="F11" s="206">
        <f>SUM(F10:F10)</f>
        <v>1374654</v>
      </c>
      <c r="G11" s="71"/>
    </row>
    <row r="20" spans="1:7" x14ac:dyDescent="0.2">
      <c r="A20" s="344"/>
      <c r="B20" s="344"/>
      <c r="C20" s="333"/>
      <c r="D20" s="333"/>
      <c r="E20" s="34"/>
      <c r="F20" s="154"/>
      <c r="G20" s="34"/>
    </row>
    <row r="21" spans="1:7" x14ac:dyDescent="0.2">
      <c r="A21" s="332"/>
      <c r="B21" s="332"/>
      <c r="C21" s="334"/>
      <c r="D21" s="334"/>
      <c r="E21" s="37"/>
      <c r="F21" s="153"/>
      <c r="G21" s="153"/>
    </row>
  </sheetData>
  <mergeCells count="9">
    <mergeCell ref="A1:I1"/>
    <mergeCell ref="A2:I2"/>
    <mergeCell ref="A3:I3"/>
    <mergeCell ref="A4:I4"/>
    <mergeCell ref="A21:B21"/>
    <mergeCell ref="C21:D21"/>
    <mergeCell ref="A20:B20"/>
    <mergeCell ref="C20:D20"/>
    <mergeCell ref="B10:E10"/>
  </mergeCells>
  <dataValidations count="4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Método de valuación aplicados." sqref="G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16" zoomScaleNormal="100" zoomScaleSheetLayoutView="100" workbookViewId="0">
      <selection activeCell="G40" sqref="G40"/>
    </sheetView>
  </sheetViews>
  <sheetFormatPr baseColWidth="10" defaultColWidth="11.42578125" defaultRowHeight="11.25" x14ac:dyDescent="0.2"/>
  <cols>
    <col min="1" max="1" width="12.42578125" style="6" customWidth="1"/>
    <col min="2" max="2" width="13.5703125" style="6" customWidth="1"/>
    <col min="3" max="3" width="17.140625" style="28" customWidth="1"/>
    <col min="4" max="4" width="24.5703125" style="28" customWidth="1"/>
    <col min="5" max="6" width="15.28515625" style="7" bestFit="1" customWidth="1"/>
    <col min="7" max="7" width="12.85546875" style="7" bestFit="1" customWidth="1"/>
    <col min="8" max="8" width="15" style="6" bestFit="1" customWidth="1"/>
    <col min="9" max="9" width="17.7109375" style="6" customWidth="1"/>
    <col min="10" max="10" width="16.85546875" style="6" customWidth="1"/>
    <col min="11" max="16384" width="11.42578125" style="6"/>
  </cols>
  <sheetData>
    <row r="1" spans="1:12" s="236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245"/>
      <c r="K1" s="245"/>
      <c r="L1" s="245"/>
    </row>
    <row r="2" spans="1:12" s="236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246"/>
      <c r="K2" s="246"/>
      <c r="L2" s="246"/>
    </row>
    <row r="3" spans="1:12" s="236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246"/>
      <c r="K3" s="246"/>
      <c r="L3" s="246"/>
    </row>
    <row r="4" spans="1:12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7"/>
      <c r="L4" s="5"/>
    </row>
    <row r="5" spans="1:12" s="28" customFormat="1" x14ac:dyDescent="0.2">
      <c r="A5" s="234"/>
      <c r="B5" s="234"/>
      <c r="C5" s="234"/>
      <c r="D5" s="234"/>
      <c r="E5" s="235"/>
      <c r="F5" s="3"/>
      <c r="G5" s="4"/>
      <c r="H5" s="236"/>
      <c r="I5" s="236"/>
      <c r="J5" s="7"/>
      <c r="L5" s="5"/>
    </row>
    <row r="6" spans="1:12" s="28" customFormat="1" x14ac:dyDescent="0.2">
      <c r="A6" s="234"/>
      <c r="B6" s="234"/>
      <c r="C6" s="234"/>
      <c r="D6" s="234"/>
      <c r="E6" s="235"/>
      <c r="F6" s="3"/>
      <c r="G6" s="4"/>
      <c r="H6" s="236"/>
      <c r="I6" s="236"/>
      <c r="J6" s="7"/>
      <c r="L6" s="5"/>
    </row>
    <row r="7" spans="1:12" ht="11.25" customHeight="1" x14ac:dyDescent="0.2">
      <c r="A7" s="155" t="s">
        <v>57</v>
      </c>
      <c r="B7" s="136"/>
      <c r="C7" s="136"/>
      <c r="D7" s="156"/>
      <c r="E7" s="72"/>
      <c r="F7" s="72"/>
      <c r="G7" s="72"/>
      <c r="H7" s="52" t="s">
        <v>58</v>
      </c>
      <c r="I7" s="51"/>
      <c r="J7" s="51"/>
    </row>
    <row r="8" spans="1:12" ht="12" x14ac:dyDescent="0.2">
      <c r="A8" s="73"/>
      <c r="B8" s="73"/>
      <c r="C8" s="73"/>
      <c r="D8" s="73"/>
      <c r="E8" s="72"/>
      <c r="F8" s="74"/>
      <c r="G8" s="74"/>
      <c r="H8" s="75"/>
      <c r="I8" s="51"/>
      <c r="J8" s="51"/>
    </row>
    <row r="9" spans="1:12" ht="15" customHeight="1" x14ac:dyDescent="0.2">
      <c r="A9" s="44" t="s">
        <v>42</v>
      </c>
      <c r="B9" s="141" t="s">
        <v>43</v>
      </c>
      <c r="C9" s="137"/>
      <c r="D9" s="123"/>
      <c r="E9" s="133" t="s">
        <v>59</v>
      </c>
      <c r="F9" s="76" t="s">
        <v>60</v>
      </c>
      <c r="G9" s="76" t="s">
        <v>61</v>
      </c>
      <c r="H9" s="46" t="s">
        <v>62</v>
      </c>
      <c r="I9" s="51"/>
      <c r="J9" s="51"/>
    </row>
    <row r="10" spans="1:12" ht="12" x14ac:dyDescent="0.2">
      <c r="A10" s="29">
        <v>1231000000</v>
      </c>
      <c r="B10" s="337" t="s">
        <v>181</v>
      </c>
      <c r="C10" s="350"/>
      <c r="D10" s="338"/>
      <c r="E10" s="199">
        <v>6414587</v>
      </c>
      <c r="F10" s="199">
        <v>6414587</v>
      </c>
      <c r="G10" s="30">
        <f>F10-E10</f>
        <v>0</v>
      </c>
      <c r="H10" s="261" t="s">
        <v>224</v>
      </c>
      <c r="I10" s="51"/>
      <c r="J10" s="51"/>
    </row>
    <row r="11" spans="1:12" s="23" customFormat="1" ht="12" x14ac:dyDescent="0.2">
      <c r="A11" s="29">
        <v>1233000000</v>
      </c>
      <c r="B11" s="337" t="s">
        <v>207</v>
      </c>
      <c r="C11" s="350"/>
      <c r="D11" s="338"/>
      <c r="E11" s="210">
        <v>42559324.729999997</v>
      </c>
      <c r="F11" s="210">
        <v>42559324.729999997</v>
      </c>
      <c r="G11" s="30">
        <f t="shared" ref="G11" si="0">F11-E11</f>
        <v>0</v>
      </c>
      <c r="H11" s="261" t="s">
        <v>224</v>
      </c>
      <c r="I11" s="51"/>
      <c r="J11" s="51"/>
    </row>
    <row r="12" spans="1:12" ht="12" x14ac:dyDescent="0.2">
      <c r="A12" s="62"/>
      <c r="B12" s="134" t="s">
        <v>163</v>
      </c>
      <c r="C12" s="138"/>
      <c r="D12" s="135"/>
      <c r="E12" s="216">
        <f>SUM(E10:E11)</f>
        <v>48973911.729999997</v>
      </c>
      <c r="F12" s="212">
        <f>SUM(F10:F11)</f>
        <v>48973911.729999997</v>
      </c>
      <c r="G12" s="212">
        <f>SUM(G10:G11)</f>
        <v>0</v>
      </c>
      <c r="H12" s="59"/>
      <c r="I12" s="51"/>
      <c r="J12" s="51"/>
    </row>
    <row r="13" spans="1:12" ht="12" x14ac:dyDescent="0.2">
      <c r="A13" s="60"/>
      <c r="B13" s="60"/>
      <c r="C13" s="60"/>
      <c r="D13" s="60"/>
      <c r="E13" s="61"/>
      <c r="F13" s="61"/>
      <c r="G13" s="61"/>
      <c r="H13" s="60"/>
      <c r="I13" s="51"/>
      <c r="J13" s="51"/>
    </row>
    <row r="14" spans="1:12" ht="12" x14ac:dyDescent="0.2">
      <c r="A14" s="60"/>
      <c r="B14" s="60"/>
      <c r="C14" s="60"/>
      <c r="D14" s="60"/>
      <c r="E14" s="61"/>
      <c r="F14" s="61"/>
      <c r="G14" s="61"/>
      <c r="H14" s="60"/>
      <c r="I14" s="51"/>
      <c r="J14" s="51"/>
    </row>
    <row r="15" spans="1:12" ht="11.25" customHeight="1" x14ac:dyDescent="0.2">
      <c r="A15" s="155" t="s">
        <v>63</v>
      </c>
      <c r="B15" s="178"/>
      <c r="C15" s="60"/>
      <c r="D15" s="60"/>
      <c r="E15" s="72"/>
      <c r="F15" s="72"/>
      <c r="G15" s="72"/>
      <c r="H15" s="52" t="s">
        <v>58</v>
      </c>
      <c r="I15" s="51"/>
      <c r="J15" s="51"/>
    </row>
    <row r="16" spans="1:12" ht="12.75" customHeight="1" x14ac:dyDescent="0.2">
      <c r="A16" s="65"/>
      <c r="B16" s="65"/>
      <c r="C16" s="65"/>
      <c r="D16" s="65"/>
      <c r="E16" s="78"/>
      <c r="F16" s="41"/>
      <c r="G16" s="41"/>
      <c r="H16" s="51"/>
      <c r="I16" s="51"/>
      <c r="J16" s="51"/>
    </row>
    <row r="17" spans="1:10" ht="15" customHeight="1" x14ac:dyDescent="0.2">
      <c r="A17" s="44" t="s">
        <v>42</v>
      </c>
      <c r="B17" s="141" t="s">
        <v>43</v>
      </c>
      <c r="C17" s="137"/>
      <c r="D17" s="123"/>
      <c r="E17" s="133" t="s">
        <v>59</v>
      </c>
      <c r="F17" s="76" t="s">
        <v>60</v>
      </c>
      <c r="G17" s="76" t="s">
        <v>61</v>
      </c>
      <c r="H17" s="46" t="s">
        <v>62</v>
      </c>
      <c r="I17" s="51"/>
      <c r="J17" s="51"/>
    </row>
    <row r="18" spans="1:10" ht="12" x14ac:dyDescent="0.2">
      <c r="A18" s="29">
        <v>1241100000</v>
      </c>
      <c r="B18" s="337" t="s">
        <v>182</v>
      </c>
      <c r="C18" s="350"/>
      <c r="D18" s="338"/>
      <c r="E18" s="199">
        <v>9660121.0299999993</v>
      </c>
      <c r="F18" s="199">
        <v>10490846.43</v>
      </c>
      <c r="G18" s="199">
        <f>F18-E18</f>
        <v>830725.40000000037</v>
      </c>
      <c r="H18" s="77" t="s">
        <v>224</v>
      </c>
      <c r="I18" s="51"/>
    </row>
    <row r="19" spans="1:10" s="23" customFormat="1" ht="12" x14ac:dyDescent="0.2">
      <c r="A19" s="29">
        <v>1241200000</v>
      </c>
      <c r="B19" s="337" t="s">
        <v>225</v>
      </c>
      <c r="C19" s="350"/>
      <c r="D19" s="338"/>
      <c r="E19" s="199">
        <v>202508.55</v>
      </c>
      <c r="F19" s="199">
        <v>268280.55</v>
      </c>
      <c r="G19" s="199">
        <f t="shared" ref="G19:G27" si="1">F19-E19</f>
        <v>65772</v>
      </c>
      <c r="H19" s="77" t="s">
        <v>224</v>
      </c>
      <c r="I19" s="51"/>
    </row>
    <row r="20" spans="1:10" s="23" customFormat="1" ht="12" x14ac:dyDescent="0.2">
      <c r="A20" s="29">
        <v>1241300000</v>
      </c>
      <c r="B20" s="337" t="s">
        <v>226</v>
      </c>
      <c r="C20" s="350"/>
      <c r="D20" s="338"/>
      <c r="E20" s="199">
        <v>8780284.0999999996</v>
      </c>
      <c r="F20" s="199">
        <v>10463923.189999999</v>
      </c>
      <c r="G20" s="199">
        <f t="shared" si="1"/>
        <v>1683639.0899999999</v>
      </c>
      <c r="H20" s="77" t="s">
        <v>224</v>
      </c>
      <c r="I20" s="51"/>
    </row>
    <row r="21" spans="1:10" s="28" customFormat="1" ht="12" x14ac:dyDescent="0.2">
      <c r="A21" s="29">
        <v>1241900000</v>
      </c>
      <c r="B21" s="337" t="s">
        <v>227</v>
      </c>
      <c r="C21" s="350"/>
      <c r="D21" s="338"/>
      <c r="E21" s="199">
        <v>1246098.83</v>
      </c>
      <c r="F21" s="199">
        <v>1471900.36</v>
      </c>
      <c r="G21" s="199">
        <f t="shared" si="1"/>
        <v>225801.53000000003</v>
      </c>
      <c r="H21" s="77" t="s">
        <v>224</v>
      </c>
      <c r="I21" s="51"/>
    </row>
    <row r="22" spans="1:10" s="28" customFormat="1" ht="12" x14ac:dyDescent="0.2">
      <c r="A22" s="29">
        <v>1243100000</v>
      </c>
      <c r="B22" s="337" t="s">
        <v>232</v>
      </c>
      <c r="C22" s="350"/>
      <c r="D22" s="338"/>
      <c r="E22" s="199">
        <v>3673.72</v>
      </c>
      <c r="F22" s="199">
        <v>3673.72</v>
      </c>
      <c r="G22" s="199">
        <f t="shared" si="1"/>
        <v>0</v>
      </c>
      <c r="H22" s="77" t="s">
        <v>224</v>
      </c>
      <c r="I22" s="51"/>
    </row>
    <row r="23" spans="1:10" s="28" customFormat="1" ht="12" x14ac:dyDescent="0.2">
      <c r="A23" s="29">
        <v>1244100000</v>
      </c>
      <c r="B23" s="337" t="s">
        <v>183</v>
      </c>
      <c r="C23" s="350"/>
      <c r="D23" s="338"/>
      <c r="E23" s="199">
        <v>3993516</v>
      </c>
      <c r="F23" s="199">
        <v>4307508</v>
      </c>
      <c r="G23" s="199">
        <f t="shared" si="1"/>
        <v>313992</v>
      </c>
      <c r="H23" s="77" t="s">
        <v>224</v>
      </c>
      <c r="I23" s="51"/>
    </row>
    <row r="24" spans="1:10" s="28" customFormat="1" ht="12" x14ac:dyDescent="0.2">
      <c r="A24" s="29">
        <v>1244900000</v>
      </c>
      <c r="B24" s="337" t="s">
        <v>184</v>
      </c>
      <c r="C24" s="350"/>
      <c r="D24" s="338"/>
      <c r="E24" s="199">
        <v>487099.99</v>
      </c>
      <c r="F24" s="199">
        <v>487099.99</v>
      </c>
      <c r="G24" s="199">
        <f t="shared" si="1"/>
        <v>0</v>
      </c>
      <c r="H24" s="77" t="s">
        <v>224</v>
      </c>
      <c r="I24" s="51"/>
    </row>
    <row r="25" spans="1:10" s="23" customFormat="1" ht="12" x14ac:dyDescent="0.2">
      <c r="A25" s="29">
        <v>1246400000</v>
      </c>
      <c r="B25" s="337" t="s">
        <v>185</v>
      </c>
      <c r="C25" s="350"/>
      <c r="D25" s="338"/>
      <c r="E25" s="199">
        <v>315128.38</v>
      </c>
      <c r="F25" s="199">
        <v>365588.38</v>
      </c>
      <c r="G25" s="199">
        <f t="shared" si="1"/>
        <v>50460</v>
      </c>
      <c r="H25" s="77" t="s">
        <v>224</v>
      </c>
      <c r="I25" s="51"/>
    </row>
    <row r="26" spans="1:10" s="23" customFormat="1" ht="12" x14ac:dyDescent="0.2">
      <c r="A26" s="29">
        <v>1246500000</v>
      </c>
      <c r="B26" s="337" t="s">
        <v>228</v>
      </c>
      <c r="C26" s="350"/>
      <c r="D26" s="338"/>
      <c r="E26" s="199">
        <v>2110295.02</v>
      </c>
      <c r="F26" s="199">
        <v>2151261.02</v>
      </c>
      <c r="G26" s="199">
        <f t="shared" si="1"/>
        <v>40966</v>
      </c>
      <c r="H26" s="77" t="s">
        <v>224</v>
      </c>
      <c r="I26" s="51"/>
    </row>
    <row r="27" spans="1:10" s="23" customFormat="1" ht="12" x14ac:dyDescent="0.2">
      <c r="A27" s="29">
        <v>1246700000</v>
      </c>
      <c r="B27" s="337" t="s">
        <v>229</v>
      </c>
      <c r="C27" s="350"/>
      <c r="D27" s="338"/>
      <c r="E27" s="199">
        <v>354970.57</v>
      </c>
      <c r="F27" s="199">
        <v>391441.07</v>
      </c>
      <c r="G27" s="199">
        <f t="shared" si="1"/>
        <v>36470.5</v>
      </c>
      <c r="H27" s="77" t="s">
        <v>224</v>
      </c>
      <c r="I27" s="51"/>
    </row>
    <row r="28" spans="1:10" ht="12" x14ac:dyDescent="0.2">
      <c r="A28" s="62"/>
      <c r="B28" s="134" t="s">
        <v>136</v>
      </c>
      <c r="C28" s="138"/>
      <c r="D28" s="135"/>
      <c r="E28" s="216">
        <f>SUM(E18:E27)</f>
        <v>27153696.189999994</v>
      </c>
      <c r="F28" s="212">
        <f>SUM(F18:F27)</f>
        <v>30401522.709999997</v>
      </c>
      <c r="G28" s="212">
        <f>SUM(G18:G27)</f>
        <v>3247826.5200000005</v>
      </c>
      <c r="H28" s="59"/>
      <c r="I28" s="51"/>
      <c r="J28" s="81"/>
    </row>
    <row r="29" spans="1:10" s="8" customFormat="1" ht="12" x14ac:dyDescent="0.2">
      <c r="A29" s="79"/>
      <c r="B29" s="79"/>
      <c r="C29" s="79"/>
      <c r="D29" s="79"/>
      <c r="E29" s="80"/>
      <c r="F29" s="80"/>
      <c r="G29" s="80"/>
      <c r="H29" s="80"/>
      <c r="I29" s="81"/>
      <c r="J29" s="51"/>
    </row>
    <row r="30" spans="1:10" s="8" customFormat="1" ht="12" x14ac:dyDescent="0.2">
      <c r="A30" s="79"/>
      <c r="B30" s="79"/>
      <c r="C30" s="79"/>
      <c r="D30" s="79"/>
      <c r="E30" s="80"/>
      <c r="F30" s="80"/>
      <c r="G30" s="80"/>
      <c r="H30" s="80"/>
      <c r="I30" s="81"/>
      <c r="J30" s="51"/>
    </row>
    <row r="31" spans="1:10" ht="12" x14ac:dyDescent="0.2">
      <c r="A31" s="51"/>
      <c r="B31" s="51"/>
      <c r="C31" s="51"/>
      <c r="D31" s="51"/>
      <c r="E31" s="41"/>
      <c r="F31" s="41"/>
      <c r="G31" s="41"/>
      <c r="H31" s="51"/>
      <c r="I31" s="51"/>
      <c r="J31" s="51"/>
    </row>
    <row r="32" spans="1:10" ht="12" x14ac:dyDescent="0.2">
      <c r="A32" s="180" t="s">
        <v>176</v>
      </c>
      <c r="B32" s="183"/>
      <c r="C32" s="183"/>
      <c r="D32" s="184"/>
      <c r="E32" s="72"/>
      <c r="F32" s="72"/>
      <c r="G32" s="72"/>
      <c r="H32" s="51"/>
      <c r="I32" s="52" t="s">
        <v>58</v>
      </c>
      <c r="J32" s="46" t="s">
        <v>140</v>
      </c>
    </row>
    <row r="33" spans="1:10" ht="12" x14ac:dyDescent="0.2">
      <c r="A33" s="65"/>
      <c r="B33" s="65"/>
      <c r="C33" s="65"/>
      <c r="D33" s="65"/>
      <c r="E33" s="78"/>
      <c r="F33" s="41"/>
      <c r="G33" s="41"/>
      <c r="H33" s="51"/>
      <c r="I33" s="114"/>
      <c r="J33" s="316"/>
    </row>
    <row r="34" spans="1:10" ht="27.95" customHeight="1" x14ac:dyDescent="0.2">
      <c r="A34" s="54" t="s">
        <v>42</v>
      </c>
      <c r="B34" s="141" t="s">
        <v>43</v>
      </c>
      <c r="C34" s="137"/>
      <c r="D34" s="123"/>
      <c r="E34" s="133" t="s">
        <v>59</v>
      </c>
      <c r="F34" s="76" t="s">
        <v>60</v>
      </c>
      <c r="G34" s="76" t="s">
        <v>61</v>
      </c>
      <c r="H34" s="46" t="s">
        <v>62</v>
      </c>
      <c r="I34" s="46" t="s">
        <v>139</v>
      </c>
      <c r="J34" s="59"/>
    </row>
    <row r="35" spans="1:10" s="8" customFormat="1" ht="12" x14ac:dyDescent="0.2">
      <c r="A35" s="196">
        <v>126300000</v>
      </c>
      <c r="B35" s="337" t="s">
        <v>218</v>
      </c>
      <c r="C35" s="350"/>
      <c r="D35" s="338"/>
      <c r="E35" s="199">
        <v>15650354.539999999</v>
      </c>
      <c r="F35" s="199">
        <v>16197354.939999999</v>
      </c>
      <c r="G35" s="199">
        <f>F35-E35</f>
        <v>547000.40000000037</v>
      </c>
      <c r="H35" s="197" t="s">
        <v>186</v>
      </c>
      <c r="I35" s="197" t="s">
        <v>169</v>
      </c>
      <c r="J35" s="315"/>
    </row>
    <row r="36" spans="1:10" ht="12" x14ac:dyDescent="0.2">
      <c r="A36" s="62"/>
      <c r="B36" s="134" t="s">
        <v>137</v>
      </c>
      <c r="C36" s="138"/>
      <c r="D36" s="135"/>
      <c r="E36" s="216">
        <f>SUM(E35:E35)</f>
        <v>15650354.539999999</v>
      </c>
      <c r="F36" s="216">
        <f>SUM(F35:F35)</f>
        <v>16197354.939999999</v>
      </c>
      <c r="G36" s="216">
        <f>SUM(G35:G35)</f>
        <v>547000.40000000037</v>
      </c>
      <c r="H36" s="59"/>
      <c r="I36" s="59"/>
      <c r="J36" s="315"/>
    </row>
    <row r="37" spans="1:10" ht="12" x14ac:dyDescent="0.2">
      <c r="A37" s="51"/>
      <c r="B37" s="51"/>
      <c r="C37" s="51"/>
      <c r="D37" s="51"/>
      <c r="E37" s="41"/>
      <c r="F37" s="41"/>
      <c r="G37" s="41"/>
      <c r="H37" s="51"/>
      <c r="I37" s="51"/>
    </row>
    <row r="38" spans="1:10" ht="12" x14ac:dyDescent="0.2">
      <c r="A38" s="51"/>
      <c r="B38" s="51"/>
      <c r="C38" s="51"/>
      <c r="D38" s="51"/>
      <c r="E38" s="41"/>
      <c r="F38" s="41"/>
      <c r="G38" s="41"/>
      <c r="H38" s="51"/>
      <c r="I38" s="51"/>
    </row>
    <row r="41" spans="1:10" x14ac:dyDescent="0.2">
      <c r="J41" s="259"/>
    </row>
    <row r="42" spans="1:10" x14ac:dyDescent="0.2">
      <c r="J42" s="258"/>
    </row>
    <row r="43" spans="1:10" x14ac:dyDescent="0.2">
      <c r="I43" s="259"/>
    </row>
    <row r="44" spans="1:10" ht="25.5" customHeight="1" x14ac:dyDescent="0.2">
      <c r="I44" s="258"/>
    </row>
  </sheetData>
  <mergeCells count="17">
    <mergeCell ref="B18:D18"/>
    <mergeCell ref="B19:D19"/>
    <mergeCell ref="A1:I1"/>
    <mergeCell ref="A2:I2"/>
    <mergeCell ref="A3:I3"/>
    <mergeCell ref="B10:D10"/>
    <mergeCell ref="B11:D11"/>
    <mergeCell ref="A4:I4"/>
    <mergeCell ref="B20:D20"/>
    <mergeCell ref="B21:D21"/>
    <mergeCell ref="B22:D22"/>
    <mergeCell ref="B35:D35"/>
    <mergeCell ref="B23:D23"/>
    <mergeCell ref="B24:D24"/>
    <mergeCell ref="B25:D25"/>
    <mergeCell ref="B26:D26"/>
    <mergeCell ref="B27:D27"/>
  </mergeCells>
  <dataValidations count="8">
    <dataValidation allowBlank="1" showInputMessage="1" showErrorMessage="1" prompt="Criterio para la aplicación de depreciación: anual, mensual, trimestral, etc." sqref="H9 H17 H34"/>
    <dataValidation allowBlank="1" showInputMessage="1" showErrorMessage="1" prompt="Diferencia entre el saldo final y el inicial presentados." sqref="G9 G17 G34"/>
    <dataValidation allowBlank="1" showInputMessage="1" showErrorMessage="1" prompt="Corresponde al nombre o descripción de la cuenta de acuerdo al Plan de Cuentas emitido por el CONAC." sqref="B9:D9 B17:D17 B34:D34"/>
    <dataValidation allowBlank="1" showInputMessage="1" showErrorMessage="1" prompt="Indicar el método de depreciación." sqref="I34"/>
    <dataValidation allowBlank="1" showInputMessage="1" showErrorMessage="1" prompt="Indicar la tasa de aplicación." sqref="J32"/>
    <dataValidation allowBlank="1" showInputMessage="1" showErrorMessage="1" prompt="Corresponde al número de la cuenta de acuerdo al Plan de Cuentas emitido por el CONAC (DOF 23/12/2015)." sqref="A9 A17 A34"/>
    <dataValidation allowBlank="1" showInputMessage="1" showErrorMessage="1" prompt="Saldo al 31 de diciembre del año anterior del ejercio que se presenta." sqref="E9 E17 E34"/>
    <dataValidation allowBlank="1" showInputMessage="1" showErrorMessage="1" prompt="Importe final del periodo que corresponde la información financiera trimestral que se presenta." sqref="F9 F17 F34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zoomScaleSheetLayoutView="100" workbookViewId="0">
      <selection activeCell="D20" sqref="D20"/>
    </sheetView>
  </sheetViews>
  <sheetFormatPr baseColWidth="10" defaultColWidth="11.42578125" defaultRowHeight="11.25" x14ac:dyDescent="0.2"/>
  <cols>
    <col min="1" max="1" width="16.42578125" style="6" customWidth="1"/>
    <col min="2" max="2" width="15.7109375" style="6" customWidth="1"/>
    <col min="3" max="3" width="15.7109375" style="28" customWidth="1"/>
    <col min="4" max="4" width="17.5703125" style="28" customWidth="1"/>
    <col min="5" max="5" width="19.85546875" style="7" customWidth="1"/>
    <col min="6" max="6" width="17.7109375" style="7" customWidth="1"/>
    <col min="7" max="7" width="15.5703125" style="7" customWidth="1"/>
    <col min="8" max="8" width="17.7109375" style="6" customWidth="1"/>
    <col min="9" max="9" width="6.140625" style="6" customWidth="1"/>
    <col min="10" max="10" width="3" style="6" customWidth="1"/>
    <col min="11" max="11" width="3.42578125" style="6" customWidth="1"/>
    <col min="12" max="16384" width="11.42578125" style="6"/>
  </cols>
  <sheetData>
    <row r="1" spans="1:11" s="28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245"/>
      <c r="K1" s="245"/>
    </row>
    <row r="2" spans="1:11" s="28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246"/>
      <c r="K2" s="246"/>
    </row>
    <row r="3" spans="1:11" s="28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246"/>
      <c r="K3" s="246"/>
    </row>
    <row r="4" spans="1:11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3"/>
      <c r="K4" s="4"/>
    </row>
    <row r="5" spans="1:11" s="28" customFormat="1" x14ac:dyDescent="0.2">
      <c r="A5" s="234"/>
      <c r="B5" s="234"/>
      <c r="C5" s="234"/>
      <c r="D5" s="234"/>
      <c r="E5" s="235"/>
      <c r="F5" s="3"/>
      <c r="G5" s="4"/>
      <c r="H5" s="236"/>
      <c r="I5" s="236"/>
      <c r="J5" s="3"/>
      <c r="K5" s="4"/>
    </row>
    <row r="6" spans="1:11" s="28" customFormat="1" x14ac:dyDescent="0.2">
      <c r="A6" s="234"/>
      <c r="B6" s="234"/>
      <c r="C6" s="234"/>
      <c r="D6" s="234"/>
      <c r="E6" s="235"/>
      <c r="F6" s="3"/>
      <c r="G6" s="4"/>
      <c r="H6" s="236"/>
      <c r="I6" s="236"/>
      <c r="J6" s="3"/>
      <c r="K6" s="4"/>
    </row>
    <row r="7" spans="1:11" ht="11.25" customHeight="1" x14ac:dyDescent="0.2">
      <c r="A7" s="82" t="s">
        <v>78</v>
      </c>
      <c r="B7" s="82"/>
      <c r="C7" s="85"/>
      <c r="D7" s="85"/>
      <c r="E7" s="83"/>
      <c r="F7" s="83"/>
      <c r="G7" s="83"/>
      <c r="H7" s="84" t="s">
        <v>64</v>
      </c>
    </row>
    <row r="8" spans="1:11" s="8" customFormat="1" ht="12" x14ac:dyDescent="0.2">
      <c r="A8" s="85"/>
      <c r="B8" s="85"/>
      <c r="C8" s="85"/>
      <c r="D8" s="85"/>
      <c r="E8" s="83"/>
      <c r="F8" s="83"/>
      <c r="G8" s="83"/>
      <c r="H8" s="81"/>
    </row>
    <row r="9" spans="1:11" ht="15" customHeight="1" x14ac:dyDescent="0.2">
      <c r="A9" s="44" t="s">
        <v>42</v>
      </c>
      <c r="B9" s="191" t="s">
        <v>43</v>
      </c>
      <c r="C9" s="192"/>
      <c r="D9" s="193"/>
      <c r="E9" s="76" t="s">
        <v>59</v>
      </c>
      <c r="F9" s="76" t="s">
        <v>60</v>
      </c>
      <c r="G9" s="76" t="s">
        <v>61</v>
      </c>
      <c r="H9" s="262" t="s">
        <v>62</v>
      </c>
    </row>
    <row r="10" spans="1:11" s="28" customFormat="1" ht="15" customHeight="1" x14ac:dyDescent="0.2">
      <c r="A10" s="195">
        <v>1251000000</v>
      </c>
      <c r="B10" s="351" t="s">
        <v>209</v>
      </c>
      <c r="C10" s="352"/>
      <c r="D10" s="353"/>
      <c r="E10" s="214">
        <v>21112</v>
      </c>
      <c r="F10" s="214">
        <v>21112</v>
      </c>
      <c r="G10" s="214">
        <f>F10-E10</f>
        <v>0</v>
      </c>
      <c r="H10" s="194" t="s">
        <v>170</v>
      </c>
    </row>
    <row r="11" spans="1:11" ht="20.100000000000001" customHeight="1" x14ac:dyDescent="0.2">
      <c r="A11" s="31">
        <v>1254100000</v>
      </c>
      <c r="B11" s="337" t="s">
        <v>230</v>
      </c>
      <c r="C11" s="350"/>
      <c r="D11" s="338"/>
      <c r="E11" s="215">
        <v>701121.26</v>
      </c>
      <c r="F11" s="215">
        <v>701121.26</v>
      </c>
      <c r="G11" s="214">
        <f>F11-E11</f>
        <v>0</v>
      </c>
      <c r="H11" s="194" t="s">
        <v>170</v>
      </c>
    </row>
    <row r="12" spans="1:11" ht="12" x14ac:dyDescent="0.2">
      <c r="A12" s="62"/>
      <c r="B12" s="134" t="s">
        <v>138</v>
      </c>
      <c r="C12" s="138"/>
      <c r="D12" s="158"/>
      <c r="E12" s="216">
        <f>SUM(E10:E11)</f>
        <v>722233.26</v>
      </c>
      <c r="F12" s="216">
        <f t="shared" ref="F12:G12" si="0">SUM(F10:F11)</f>
        <v>722233.26</v>
      </c>
      <c r="G12" s="216">
        <f t="shared" si="0"/>
        <v>0</v>
      </c>
      <c r="H12" s="217"/>
    </row>
    <row r="13" spans="1:11" ht="12" x14ac:dyDescent="0.2">
      <c r="A13" s="60"/>
      <c r="B13" s="60"/>
      <c r="C13" s="60"/>
      <c r="D13" s="60"/>
      <c r="E13" s="61"/>
      <c r="F13" s="61"/>
      <c r="G13" s="61"/>
      <c r="H13" s="60"/>
    </row>
    <row r="14" spans="1:11" s="28" customFormat="1" ht="12" x14ac:dyDescent="0.2">
      <c r="A14" s="60"/>
      <c r="B14" s="60"/>
      <c r="C14" s="60"/>
      <c r="D14" s="60"/>
      <c r="E14" s="61"/>
      <c r="F14" s="61"/>
      <c r="G14" s="61"/>
      <c r="H14" s="60"/>
    </row>
    <row r="15" spans="1:11" s="28" customFormat="1" ht="12" x14ac:dyDescent="0.2">
      <c r="A15" s="60"/>
      <c r="B15" s="60"/>
      <c r="C15" s="60"/>
      <c r="D15" s="60"/>
      <c r="E15" s="61"/>
      <c r="F15" s="61"/>
      <c r="G15" s="61"/>
      <c r="H15" s="60"/>
    </row>
    <row r="16" spans="1:11" ht="12" x14ac:dyDescent="0.2">
      <c r="A16" s="60"/>
      <c r="B16" s="60"/>
      <c r="C16" s="60"/>
      <c r="D16" s="60"/>
      <c r="E16" s="61"/>
      <c r="F16" s="61"/>
      <c r="G16" s="61"/>
      <c r="H16" s="60"/>
    </row>
    <row r="17" spans="1:9" ht="12" x14ac:dyDescent="0.2">
      <c r="A17" s="60"/>
      <c r="B17" s="60"/>
      <c r="C17" s="60"/>
      <c r="D17" s="60"/>
      <c r="E17" s="61"/>
      <c r="F17" s="61"/>
      <c r="G17" s="61"/>
      <c r="H17" s="60"/>
    </row>
    <row r="25" spans="1:9" x14ac:dyDescent="0.2">
      <c r="A25" s="344"/>
      <c r="B25" s="344"/>
      <c r="C25" s="333"/>
      <c r="D25" s="333"/>
      <c r="E25" s="34"/>
      <c r="F25" s="339"/>
      <c r="G25" s="339"/>
      <c r="H25" s="34"/>
    </row>
    <row r="26" spans="1:9" ht="27" customHeight="1" x14ac:dyDescent="0.2">
      <c r="A26" s="332"/>
      <c r="B26" s="332"/>
      <c r="C26" s="334"/>
      <c r="D26" s="334"/>
      <c r="E26" s="37"/>
      <c r="F26" s="334"/>
      <c r="G26" s="334"/>
      <c r="H26" s="334"/>
      <c r="I26" s="334"/>
    </row>
  </sheetData>
  <mergeCells count="13">
    <mergeCell ref="A26:B26"/>
    <mergeCell ref="C26:D26"/>
    <mergeCell ref="F25:G25"/>
    <mergeCell ref="F26:G26"/>
    <mergeCell ref="H26:I26"/>
    <mergeCell ref="A25:B25"/>
    <mergeCell ref="C25:D25"/>
    <mergeCell ref="B10:D10"/>
    <mergeCell ref="B11:D11"/>
    <mergeCell ref="A1:I1"/>
    <mergeCell ref="A2:I2"/>
    <mergeCell ref="A3:I3"/>
    <mergeCell ref="A4:I4"/>
  </mergeCells>
  <dataValidations count="6">
    <dataValidation allowBlank="1" showInputMessage="1" showErrorMessage="1" prompt="Corresponde al nombre o descripción de la cuenta de acuerdo al Plan de Cuentas emitido por el CONAC." sqref="B9:B10 C9:D9"/>
    <dataValidation allowBlank="1" showInputMessage="1" showErrorMessage="1" prompt="Diferencia entre el saldo final y el inicial presentados." sqref="G9:G11"/>
    <dataValidation allowBlank="1" showInputMessage="1" showErrorMessage="1" prompt="Indicar el medio como se está amortizando el intangible, por tiempo, por uso." sqref="H9"/>
    <dataValidation allowBlank="1" showInputMessage="1" showErrorMessage="1" prompt="Corresponde al número de la cuenta de acuerdo al Plan de Cuentas emitido por el CONAC (DOF 23/12/2015)." sqref="A9:A10"/>
    <dataValidation allowBlank="1" showInputMessage="1" showErrorMessage="1" prompt="Saldo al 31 de diciembre del año anterior del ejercio que se presenta." sqref="E9:E10"/>
    <dataValidation allowBlank="1" showInputMessage="1" showErrorMessage="1" prompt="Importe final del periodo que corresponde la información financiera trimestral que se presenta." sqref="F9:F10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40" zoomScaleNormal="140" workbookViewId="0">
      <selection activeCell="A10" sqref="A10"/>
    </sheetView>
  </sheetViews>
  <sheetFormatPr baseColWidth="10" defaultRowHeight="15" x14ac:dyDescent="0.25"/>
  <cols>
    <col min="4" max="4" width="16.5703125" customWidth="1"/>
    <col min="5" max="5" width="14.42578125" customWidth="1"/>
    <col min="6" max="6" width="14.140625" customWidth="1"/>
    <col min="7" max="7" width="22.28515625" customWidth="1"/>
  </cols>
  <sheetData>
    <row r="1" spans="1:11" s="28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245"/>
      <c r="K1" s="245"/>
    </row>
    <row r="2" spans="1:11" s="28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246"/>
      <c r="K2" s="246"/>
    </row>
    <row r="3" spans="1:11" s="28" customFormat="1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246"/>
      <c r="K3" s="246"/>
    </row>
    <row r="4" spans="1:11" x14ac:dyDescent="0.25">
      <c r="A4" s="343" t="s">
        <v>175</v>
      </c>
      <c r="B4" s="343"/>
      <c r="C4" s="343"/>
      <c r="D4" s="343"/>
      <c r="E4" s="343"/>
      <c r="F4" s="343"/>
      <c r="G4" s="343"/>
      <c r="H4" s="343"/>
      <c r="I4" s="343"/>
    </row>
    <row r="5" spans="1:11" x14ac:dyDescent="0.25">
      <c r="A5" s="234"/>
      <c r="B5" s="234"/>
      <c r="C5" s="234"/>
      <c r="D5" s="234"/>
      <c r="E5" s="235"/>
      <c r="F5" s="3"/>
      <c r="G5" s="4"/>
      <c r="H5" s="236"/>
      <c r="I5" s="236"/>
    </row>
    <row r="6" spans="1:11" x14ac:dyDescent="0.25">
      <c r="A6" s="234"/>
      <c r="B6" s="234"/>
      <c r="C6" s="234"/>
      <c r="D6" s="234"/>
      <c r="E6" s="235"/>
      <c r="F6" s="3"/>
      <c r="G6" s="4"/>
      <c r="H6" s="236"/>
      <c r="I6" s="236"/>
    </row>
    <row r="7" spans="1:11" ht="11.25" customHeight="1" x14ac:dyDescent="0.25">
      <c r="A7" s="223" t="s">
        <v>210</v>
      </c>
      <c r="B7" s="224"/>
      <c r="C7" s="224"/>
      <c r="D7" s="225"/>
      <c r="E7" s="226"/>
      <c r="F7" s="226"/>
      <c r="G7" s="227" t="s">
        <v>213</v>
      </c>
    </row>
    <row r="8" spans="1:11" x14ac:dyDescent="0.25">
      <c r="A8" s="228"/>
      <c r="B8" s="228"/>
      <c r="C8" s="228"/>
      <c r="D8" s="228"/>
      <c r="E8" s="229"/>
      <c r="F8" s="41"/>
      <c r="G8" s="51"/>
    </row>
    <row r="9" spans="1:11" ht="13.5" customHeight="1" x14ac:dyDescent="0.25">
      <c r="A9" s="54" t="s">
        <v>42</v>
      </c>
      <c r="B9" s="141" t="s">
        <v>43</v>
      </c>
      <c r="C9" s="137"/>
      <c r="D9" s="123"/>
      <c r="E9" s="133" t="s">
        <v>59</v>
      </c>
      <c r="F9" s="76" t="s">
        <v>60</v>
      </c>
      <c r="G9" s="46" t="s">
        <v>62</v>
      </c>
    </row>
    <row r="10" spans="1:11" x14ac:dyDescent="0.25">
      <c r="A10" s="230">
        <v>1279100000</v>
      </c>
      <c r="B10" s="347" t="s">
        <v>231</v>
      </c>
      <c r="C10" s="348"/>
      <c r="D10" s="349"/>
      <c r="E10" s="210">
        <v>0</v>
      </c>
      <c r="F10" s="210">
        <v>755.79</v>
      </c>
      <c r="G10" s="231" t="s">
        <v>224</v>
      </c>
    </row>
    <row r="11" spans="1:11" x14ac:dyDescent="0.25">
      <c r="A11" s="62"/>
      <c r="B11" s="134" t="s">
        <v>211</v>
      </c>
      <c r="C11" s="138"/>
      <c r="D11" s="135"/>
      <c r="E11" s="216">
        <f>SUM(E10:E10)</f>
        <v>0</v>
      </c>
      <c r="F11" s="216">
        <f>SUM(F10:F10)</f>
        <v>755.79</v>
      </c>
      <c r="G11" s="59"/>
    </row>
  </sheetData>
  <mergeCells count="5">
    <mergeCell ref="A4:I4"/>
    <mergeCell ref="A1:I1"/>
    <mergeCell ref="A2:I2"/>
    <mergeCell ref="A3:I3"/>
    <mergeCell ref="B10:D10"/>
  </mergeCells>
  <dataValidations count="5">
    <dataValidation allowBlank="1" showInputMessage="1" showErrorMessage="1" prompt="Importe final del periodo que corresponde la información financiera trimestral que se presenta." sqref="F9"/>
    <dataValidation allowBlank="1" showInputMessage="1" showErrorMessage="1" prompt="Saldo al 31 de diciembre del año anterior del ejercio que se presenta." sqref="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Criterio para la aplicación de depreciación: anual, mensual, trimestral, etc." sqref="G9"/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140" zoomScaleNormal="140" zoomScaleSheetLayoutView="100" workbookViewId="0">
      <selection activeCell="B10" sqref="B10:D10"/>
    </sheetView>
  </sheetViews>
  <sheetFormatPr baseColWidth="10" defaultColWidth="13.7109375" defaultRowHeight="11.25" x14ac:dyDescent="0.2"/>
  <cols>
    <col min="1" max="1" width="20.7109375" style="6" customWidth="1"/>
    <col min="2" max="2" width="15.7109375" style="6" customWidth="1"/>
    <col min="3" max="3" width="10.140625" style="28" customWidth="1"/>
    <col min="4" max="4" width="15.7109375" style="28" customWidth="1"/>
    <col min="5" max="6" width="14.7109375" style="7" customWidth="1"/>
    <col min="7" max="7" width="12.7109375" style="7" customWidth="1"/>
    <col min="8" max="8" width="15.7109375" style="7" customWidth="1"/>
    <col min="9" max="9" width="14.7109375" style="7" customWidth="1"/>
    <col min="10" max="10" width="17.7109375" style="6" customWidth="1"/>
    <col min="11" max="16384" width="13.7109375" style="6"/>
  </cols>
  <sheetData>
    <row r="1" spans="1:10" s="28" customFormat="1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245"/>
    </row>
    <row r="2" spans="1:10" s="28" customFormat="1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246"/>
    </row>
    <row r="3" spans="1:10" s="28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246"/>
    </row>
    <row r="4" spans="1:10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5"/>
    </row>
    <row r="5" spans="1:10" ht="11.25" customHeight="1" x14ac:dyDescent="0.2">
      <c r="A5" s="234"/>
      <c r="B5" s="234"/>
      <c r="C5" s="234"/>
      <c r="D5" s="234"/>
      <c r="E5" s="235"/>
      <c r="F5" s="3"/>
      <c r="G5" s="4"/>
      <c r="H5" s="236"/>
      <c r="I5" s="236"/>
      <c r="J5" s="5"/>
    </row>
    <row r="6" spans="1:10" x14ac:dyDescent="0.2">
      <c r="A6" s="234"/>
      <c r="B6" s="234"/>
      <c r="C6" s="234"/>
      <c r="D6" s="234"/>
      <c r="E6" s="235"/>
      <c r="F6" s="3"/>
      <c r="G6" s="4"/>
      <c r="H6" s="236"/>
      <c r="I6" s="236"/>
      <c r="J6" s="5"/>
    </row>
    <row r="7" spans="1:10" ht="11.25" customHeight="1" x14ac:dyDescent="0.2">
      <c r="A7" s="155" t="s">
        <v>141</v>
      </c>
      <c r="B7" s="139"/>
      <c r="C7" s="140"/>
      <c r="D7" s="177"/>
      <c r="E7" s="87"/>
      <c r="F7" s="87"/>
      <c r="G7" s="87"/>
      <c r="H7" s="87"/>
      <c r="I7" s="87"/>
      <c r="J7" s="88" t="s">
        <v>65</v>
      </c>
    </row>
    <row r="8" spans="1:10" ht="12" x14ac:dyDescent="0.2">
      <c r="A8" s="86"/>
      <c r="B8" s="51"/>
      <c r="C8" s="51"/>
      <c r="D8" s="51"/>
      <c r="E8" s="41"/>
      <c r="F8" s="41"/>
      <c r="G8" s="41"/>
      <c r="H8" s="41"/>
      <c r="I8" s="41"/>
      <c r="J8" s="51"/>
    </row>
    <row r="9" spans="1:10" ht="15" customHeight="1" x14ac:dyDescent="0.2">
      <c r="A9" s="54" t="s">
        <v>42</v>
      </c>
      <c r="B9" s="141" t="s">
        <v>43</v>
      </c>
      <c r="C9" s="137"/>
      <c r="D9" s="123"/>
      <c r="E9" s="68" t="s">
        <v>44</v>
      </c>
      <c r="F9" s="56" t="s">
        <v>48</v>
      </c>
      <c r="G9" s="56" t="s">
        <v>49</v>
      </c>
      <c r="H9" s="56" t="s">
        <v>50</v>
      </c>
      <c r="I9" s="57" t="s">
        <v>51</v>
      </c>
      <c r="J9" s="55" t="s">
        <v>52</v>
      </c>
    </row>
    <row r="10" spans="1:10" ht="12" x14ac:dyDescent="0.2">
      <c r="A10" s="32">
        <v>2112100000</v>
      </c>
      <c r="B10" s="337" t="s">
        <v>187</v>
      </c>
      <c r="C10" s="350"/>
      <c r="D10" s="338"/>
      <c r="E10" s="325">
        <v>1766486.98</v>
      </c>
      <c r="F10" s="325">
        <v>1766486.98</v>
      </c>
      <c r="G10" s="265"/>
      <c r="H10" s="265"/>
      <c r="I10" s="264"/>
      <c r="J10" s="32" t="s">
        <v>167</v>
      </c>
    </row>
    <row r="11" spans="1:10" ht="12" x14ac:dyDescent="0.2">
      <c r="A11" s="32">
        <v>2117100000</v>
      </c>
      <c r="B11" s="337" t="s">
        <v>190</v>
      </c>
      <c r="C11" s="350"/>
      <c r="D11" s="338"/>
      <c r="E11" s="325">
        <v>3027805.02</v>
      </c>
      <c r="F11" s="325">
        <v>3027805.02</v>
      </c>
      <c r="G11" s="265"/>
      <c r="H11" s="265"/>
      <c r="I11" s="264"/>
      <c r="J11" s="32" t="s">
        <v>167</v>
      </c>
    </row>
    <row r="12" spans="1:10" s="28" customFormat="1" ht="12" x14ac:dyDescent="0.2">
      <c r="A12" s="32">
        <v>2117400000</v>
      </c>
      <c r="B12" s="337" t="s">
        <v>188</v>
      </c>
      <c r="C12" s="350"/>
      <c r="D12" s="338"/>
      <c r="E12" s="325">
        <v>4515</v>
      </c>
      <c r="F12" s="325">
        <v>4515</v>
      </c>
      <c r="G12" s="265"/>
      <c r="H12" s="265"/>
      <c r="I12" s="266"/>
      <c r="J12" s="32" t="s">
        <v>167</v>
      </c>
    </row>
    <row r="13" spans="1:10" s="28" customFormat="1" ht="12" x14ac:dyDescent="0.2">
      <c r="A13" s="32">
        <v>2117600000</v>
      </c>
      <c r="B13" s="337" t="s">
        <v>233</v>
      </c>
      <c r="C13" s="350"/>
      <c r="D13" s="338"/>
      <c r="E13" s="325">
        <v>2610.34</v>
      </c>
      <c r="F13" s="325">
        <v>2610.34</v>
      </c>
      <c r="G13" s="265"/>
      <c r="H13" s="265"/>
      <c r="I13" s="266"/>
      <c r="J13" s="32" t="s">
        <v>167</v>
      </c>
    </row>
    <row r="14" spans="1:10" s="28" customFormat="1" ht="12" x14ac:dyDescent="0.2">
      <c r="A14" s="32">
        <v>2117900000</v>
      </c>
      <c r="B14" s="337" t="s">
        <v>189</v>
      </c>
      <c r="C14" s="350"/>
      <c r="D14" s="338"/>
      <c r="E14" s="325">
        <v>0</v>
      </c>
      <c r="F14" s="325">
        <v>0</v>
      </c>
      <c r="G14" s="265"/>
      <c r="H14" s="265"/>
      <c r="I14" s="267"/>
      <c r="J14" s="32" t="s">
        <v>167</v>
      </c>
    </row>
    <row r="15" spans="1:10" s="28" customFormat="1" ht="12" x14ac:dyDescent="0.2">
      <c r="A15" s="32">
        <v>2119000000</v>
      </c>
      <c r="B15" s="337" t="s">
        <v>257</v>
      </c>
      <c r="C15" s="350"/>
      <c r="D15" s="338"/>
      <c r="E15" s="325">
        <v>1298667.92</v>
      </c>
      <c r="F15" s="325">
        <v>1298667.92</v>
      </c>
      <c r="G15" s="265"/>
      <c r="H15" s="265"/>
      <c r="I15" s="268"/>
      <c r="J15" s="32" t="s">
        <v>167</v>
      </c>
    </row>
    <row r="16" spans="1:10" ht="12" x14ac:dyDescent="0.2">
      <c r="A16" s="89"/>
      <c r="B16" s="134" t="s">
        <v>142</v>
      </c>
      <c r="C16" s="138"/>
      <c r="D16" s="135"/>
      <c r="E16" s="326">
        <f>SUM(E10:E15)</f>
        <v>6100085.2599999998</v>
      </c>
      <c r="F16" s="327">
        <f>SUM(F10:F15)</f>
        <v>6100085.2599999998</v>
      </c>
      <c r="G16" s="269">
        <f>SUM(G10:G15)</f>
        <v>0</v>
      </c>
      <c r="H16" s="269">
        <f>SUM(H10:H15)</f>
        <v>0</v>
      </c>
      <c r="I16" s="269">
        <f>SUM(I10:I15)</f>
        <v>0</v>
      </c>
      <c r="J16" s="90"/>
    </row>
    <row r="17" spans="1:10" ht="12" x14ac:dyDescent="0.2">
      <c r="A17" s="51"/>
      <c r="B17" s="51"/>
      <c r="C17" s="51"/>
      <c r="D17" s="51"/>
      <c r="E17" s="41"/>
      <c r="F17" s="41"/>
      <c r="G17" s="41"/>
      <c r="H17" s="41"/>
      <c r="I17" s="41"/>
      <c r="J17" s="51"/>
    </row>
    <row r="18" spans="1:10" s="28" customFormat="1" ht="12" x14ac:dyDescent="0.2">
      <c r="A18" s="51"/>
      <c r="B18" s="51"/>
      <c r="C18" s="51"/>
      <c r="D18" s="51"/>
      <c r="E18" s="41"/>
      <c r="F18" s="41"/>
      <c r="G18" s="41"/>
      <c r="H18" s="41"/>
      <c r="I18" s="41"/>
      <c r="J18" s="51"/>
    </row>
    <row r="20" spans="1:10" s="28" customFormat="1" x14ac:dyDescent="0.2">
      <c r="E20" s="7"/>
      <c r="F20" s="7"/>
      <c r="G20" s="7"/>
      <c r="H20" s="7"/>
      <c r="I20" s="7"/>
    </row>
    <row r="27" spans="1:10" x14ac:dyDescent="0.2">
      <c r="A27" s="344"/>
      <c r="B27" s="344"/>
      <c r="C27" s="333"/>
      <c r="D27" s="333"/>
      <c r="E27" s="339"/>
      <c r="F27" s="339"/>
      <c r="G27" s="339"/>
      <c r="H27" s="339"/>
      <c r="I27" s="339"/>
      <c r="J27" s="339"/>
    </row>
    <row r="28" spans="1:10" ht="21" customHeight="1" x14ac:dyDescent="0.2">
      <c r="A28" s="332"/>
      <c r="B28" s="332"/>
      <c r="C28" s="334"/>
      <c r="D28" s="334"/>
      <c r="E28" s="334"/>
      <c r="F28" s="334"/>
      <c r="G28" s="334"/>
      <c r="H28" s="334"/>
      <c r="I28" s="334"/>
      <c r="J28" s="334"/>
    </row>
  </sheetData>
  <mergeCells count="20"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B15:D15"/>
    <mergeCell ref="B10:D10"/>
    <mergeCell ref="B11:D11"/>
    <mergeCell ref="B12:D12"/>
    <mergeCell ref="A1:I1"/>
    <mergeCell ref="A2:I2"/>
    <mergeCell ref="A3:I3"/>
    <mergeCell ref="A4:I4"/>
    <mergeCell ref="B13:D13"/>
    <mergeCell ref="B14:D14"/>
  </mergeCells>
  <dataValidations count="8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10" zoomScale="140" zoomScaleNormal="140" zoomScaleSheetLayoutView="100" workbookViewId="0">
      <selection activeCell="D6" sqref="D6"/>
    </sheetView>
  </sheetViews>
  <sheetFormatPr baseColWidth="10" defaultColWidth="12.42578125" defaultRowHeight="11.25" x14ac:dyDescent="0.2"/>
  <cols>
    <col min="1" max="1" width="16.140625" style="6" customWidth="1"/>
    <col min="2" max="2" width="21.42578125" style="6" customWidth="1"/>
    <col min="3" max="4" width="15.7109375" style="28" customWidth="1"/>
    <col min="5" max="5" width="17" style="28" customWidth="1"/>
    <col min="6" max="6" width="9.140625" style="28" customWidth="1"/>
    <col min="7" max="8" width="17.7109375" style="4" customWidth="1"/>
    <col min="9" max="10" width="4.7109375" style="6" customWidth="1"/>
    <col min="11" max="16384" width="12.42578125" style="6"/>
  </cols>
  <sheetData>
    <row r="1" spans="1:10" ht="18" x14ac:dyDescent="0.25">
      <c r="A1" s="340" t="s">
        <v>216</v>
      </c>
      <c r="B1" s="340"/>
      <c r="C1" s="340"/>
      <c r="D1" s="340"/>
      <c r="E1" s="340"/>
      <c r="F1" s="340"/>
      <c r="G1" s="340"/>
      <c r="H1" s="340"/>
      <c r="I1" s="340"/>
      <c r="J1" s="245"/>
    </row>
    <row r="2" spans="1:10" ht="20.25" x14ac:dyDescent="0.3">
      <c r="A2" s="341" t="s">
        <v>217</v>
      </c>
      <c r="B2" s="341"/>
      <c r="C2" s="341"/>
      <c r="D2" s="341"/>
      <c r="E2" s="341"/>
      <c r="F2" s="341"/>
      <c r="G2" s="341"/>
      <c r="H2" s="341"/>
      <c r="I2" s="341"/>
      <c r="J2" s="246"/>
    </row>
    <row r="3" spans="1:10" s="28" customFormat="1" ht="15" x14ac:dyDescent="0.25">
      <c r="A3" s="342" t="s">
        <v>258</v>
      </c>
      <c r="B3" s="342"/>
      <c r="C3" s="342"/>
      <c r="D3" s="342"/>
      <c r="E3" s="342"/>
      <c r="F3" s="342"/>
      <c r="G3" s="342"/>
      <c r="H3" s="342"/>
      <c r="I3" s="342"/>
      <c r="J3" s="246"/>
    </row>
    <row r="4" spans="1:10" s="28" customFormat="1" x14ac:dyDescent="0.2">
      <c r="A4" s="343" t="s">
        <v>175</v>
      </c>
      <c r="B4" s="343"/>
      <c r="C4" s="343"/>
      <c r="D4" s="343"/>
      <c r="E4" s="343"/>
      <c r="F4" s="343"/>
      <c r="G4" s="343"/>
      <c r="H4" s="343"/>
      <c r="I4" s="343"/>
      <c r="J4" s="5"/>
    </row>
    <row r="5" spans="1:10" s="28" customFormat="1" x14ac:dyDescent="0.2">
      <c r="A5" s="234"/>
      <c r="B5" s="234"/>
      <c r="C5" s="234"/>
      <c r="D5" s="234"/>
      <c r="E5" s="235"/>
      <c r="F5" s="3"/>
      <c r="G5" s="4"/>
      <c r="H5" s="236"/>
      <c r="I5" s="236"/>
      <c r="J5" s="5"/>
    </row>
    <row r="6" spans="1:10" s="10" customFormat="1" x14ac:dyDescent="0.2">
      <c r="A6" s="234"/>
      <c r="B6" s="234"/>
      <c r="C6" s="234"/>
      <c r="D6" s="234"/>
      <c r="E6" s="235"/>
      <c r="F6" s="3"/>
      <c r="G6" s="4"/>
      <c r="H6" s="236"/>
      <c r="I6" s="236"/>
    </row>
    <row r="7" spans="1:10" s="10" customFormat="1" ht="11.25" customHeight="1" x14ac:dyDescent="0.2">
      <c r="A7" s="141" t="s">
        <v>143</v>
      </c>
      <c r="B7" s="165"/>
      <c r="C7" s="85"/>
      <c r="D7" s="85"/>
      <c r="E7" s="85"/>
      <c r="F7" s="85"/>
      <c r="G7" s="91"/>
      <c r="H7" s="84" t="s">
        <v>155</v>
      </c>
    </row>
    <row r="8" spans="1:10" ht="11.25" customHeight="1" x14ac:dyDescent="0.2">
      <c r="A8" s="92"/>
      <c r="B8" s="92"/>
      <c r="C8" s="92"/>
      <c r="D8" s="92"/>
      <c r="E8" s="92"/>
      <c r="F8" s="92"/>
      <c r="G8" s="93"/>
      <c r="H8" s="94"/>
    </row>
    <row r="9" spans="1:10" ht="15" customHeight="1" x14ac:dyDescent="0.2">
      <c r="A9" s="54" t="s">
        <v>42</v>
      </c>
      <c r="B9" s="142" t="s">
        <v>43</v>
      </c>
      <c r="C9" s="143"/>
      <c r="D9" s="143"/>
      <c r="E9" s="143"/>
      <c r="F9" s="144"/>
      <c r="G9" s="68" t="s">
        <v>44</v>
      </c>
      <c r="H9" s="68" t="s">
        <v>52</v>
      </c>
    </row>
    <row r="10" spans="1:10" s="8" customFormat="1" ht="15" customHeight="1" x14ac:dyDescent="0.2">
      <c r="A10" s="195">
        <v>4159100000</v>
      </c>
      <c r="B10" s="351" t="s">
        <v>259</v>
      </c>
      <c r="C10" s="352"/>
      <c r="D10" s="352"/>
      <c r="E10" s="352"/>
      <c r="F10" s="353"/>
      <c r="G10" s="329">
        <v>424045.26</v>
      </c>
      <c r="H10" s="77" t="s">
        <v>171</v>
      </c>
    </row>
    <row r="11" spans="1:10" ht="12" x14ac:dyDescent="0.2">
      <c r="A11" s="29">
        <v>4172100000</v>
      </c>
      <c r="B11" s="337" t="s">
        <v>212</v>
      </c>
      <c r="C11" s="350"/>
      <c r="D11" s="350"/>
      <c r="E11" s="350"/>
      <c r="F11" s="338"/>
      <c r="G11" s="199">
        <v>435526</v>
      </c>
      <c r="H11" s="77" t="s">
        <v>171</v>
      </c>
    </row>
    <row r="12" spans="1:10" ht="12" x14ac:dyDescent="0.2">
      <c r="A12" s="29">
        <v>4172200000</v>
      </c>
      <c r="B12" s="337" t="s">
        <v>191</v>
      </c>
      <c r="C12" s="350"/>
      <c r="D12" s="350"/>
      <c r="E12" s="350"/>
      <c r="F12" s="338"/>
      <c r="G12" s="199">
        <v>13200</v>
      </c>
      <c r="H12" s="77" t="s">
        <v>171</v>
      </c>
    </row>
    <row r="13" spans="1:10" ht="12" x14ac:dyDescent="0.2">
      <c r="A13" s="29">
        <v>4172400000</v>
      </c>
      <c r="B13" s="337" t="s">
        <v>219</v>
      </c>
      <c r="C13" s="350"/>
      <c r="D13" s="350"/>
      <c r="E13" s="350"/>
      <c r="F13" s="338"/>
      <c r="G13" s="199">
        <v>5621.9</v>
      </c>
      <c r="H13" s="77" t="s">
        <v>171</v>
      </c>
    </row>
    <row r="14" spans="1:10" ht="12" x14ac:dyDescent="0.2">
      <c r="A14" s="29">
        <v>4172600000</v>
      </c>
      <c r="B14" s="337" t="s">
        <v>192</v>
      </c>
      <c r="C14" s="350"/>
      <c r="D14" s="350"/>
      <c r="E14" s="350"/>
      <c r="F14" s="338"/>
      <c r="G14" s="199">
        <v>2099242.58</v>
      </c>
      <c r="H14" s="77" t="s">
        <v>171</v>
      </c>
    </row>
    <row r="15" spans="1:10" ht="12" x14ac:dyDescent="0.2">
      <c r="A15" s="29">
        <v>4172700000</v>
      </c>
      <c r="B15" s="337" t="s">
        <v>220</v>
      </c>
      <c r="C15" s="350"/>
      <c r="D15" s="350"/>
      <c r="E15" s="350"/>
      <c r="F15" s="338"/>
      <c r="G15" s="199">
        <v>101975</v>
      </c>
      <c r="H15" s="77" t="s">
        <v>171</v>
      </c>
    </row>
    <row r="16" spans="1:10" s="8" customFormat="1" ht="12" x14ac:dyDescent="0.2">
      <c r="A16" s="47"/>
      <c r="B16" s="148" t="s">
        <v>145</v>
      </c>
      <c r="C16" s="145"/>
      <c r="D16" s="145"/>
      <c r="E16" s="145"/>
      <c r="F16" s="145"/>
      <c r="G16" s="206">
        <f>SUM(G10:G15)</f>
        <v>3079610.74</v>
      </c>
      <c r="H16" s="212"/>
    </row>
    <row r="17" spans="1:8" s="8" customFormat="1" ht="12" x14ac:dyDescent="0.2">
      <c r="A17" s="79"/>
      <c r="B17" s="79"/>
      <c r="C17" s="79"/>
      <c r="D17" s="79"/>
      <c r="E17" s="79"/>
      <c r="F17" s="79"/>
      <c r="G17" s="80"/>
      <c r="H17" s="80"/>
    </row>
    <row r="18" spans="1:8" ht="12" x14ac:dyDescent="0.2">
      <c r="A18" s="60"/>
      <c r="B18" s="60"/>
      <c r="C18" s="60"/>
      <c r="D18" s="60"/>
      <c r="E18" s="60"/>
      <c r="F18" s="60"/>
      <c r="G18" s="270"/>
      <c r="H18" s="95"/>
    </row>
    <row r="19" spans="1:8" ht="12" x14ac:dyDescent="0.2">
      <c r="A19" s="40" t="s">
        <v>144</v>
      </c>
      <c r="B19" s="164"/>
      <c r="C19" s="164"/>
      <c r="D19" s="164"/>
      <c r="E19" s="165"/>
      <c r="F19" s="176"/>
      <c r="G19" s="271"/>
      <c r="H19" s="121" t="s">
        <v>155</v>
      </c>
    </row>
    <row r="20" spans="1:8" ht="12" x14ac:dyDescent="0.2">
      <c r="A20" s="92"/>
      <c r="B20" s="94"/>
      <c r="C20" s="94"/>
      <c r="D20" s="94"/>
      <c r="E20" s="94"/>
      <c r="F20" s="94"/>
      <c r="G20" s="272"/>
      <c r="H20" s="94"/>
    </row>
    <row r="21" spans="1:8" ht="15" customHeight="1" x14ac:dyDescent="0.2">
      <c r="A21" s="54" t="s">
        <v>42</v>
      </c>
      <c r="B21" s="122" t="s">
        <v>43</v>
      </c>
      <c r="C21" s="137"/>
      <c r="D21" s="137"/>
      <c r="E21" s="137"/>
      <c r="F21" s="123"/>
      <c r="G21" s="68" t="s">
        <v>44</v>
      </c>
      <c r="H21" s="68" t="s">
        <v>52</v>
      </c>
    </row>
    <row r="22" spans="1:8" ht="12" x14ac:dyDescent="0.2">
      <c r="A22" s="29">
        <v>4221100000</v>
      </c>
      <c r="B22" s="345" t="s">
        <v>193</v>
      </c>
      <c r="C22" s="354"/>
      <c r="D22" s="354"/>
      <c r="E22" s="354"/>
      <c r="F22" s="346"/>
      <c r="G22" s="199">
        <v>88692000</v>
      </c>
      <c r="H22" s="77" t="s">
        <v>171</v>
      </c>
    </row>
    <row r="23" spans="1:8" ht="12" x14ac:dyDescent="0.2">
      <c r="A23" s="47"/>
      <c r="B23" s="124" t="s">
        <v>149</v>
      </c>
      <c r="C23" s="145"/>
      <c r="D23" s="145"/>
      <c r="E23" s="145"/>
      <c r="F23" s="145"/>
      <c r="G23" s="206">
        <f>SUM(G22:G22)</f>
        <v>88692000</v>
      </c>
      <c r="H23" s="59"/>
    </row>
    <row r="24" spans="1:8" x14ac:dyDescent="0.2">
      <c r="A24" s="15"/>
      <c r="B24" s="15"/>
      <c r="C24" s="15"/>
      <c r="D24" s="15"/>
      <c r="E24" s="15"/>
      <c r="F24" s="15"/>
      <c r="G24" s="13"/>
      <c r="H24" s="13"/>
    </row>
    <row r="25" spans="1:8" s="28" customFormat="1" x14ac:dyDescent="0.2">
      <c r="A25" s="15"/>
      <c r="B25" s="15"/>
      <c r="C25" s="15"/>
      <c r="D25" s="15"/>
      <c r="E25" s="15"/>
      <c r="F25" s="15"/>
      <c r="G25" s="13"/>
      <c r="H25" s="13"/>
    </row>
    <row r="26" spans="1:8" s="28" customFormat="1" ht="11.25" customHeight="1" x14ac:dyDescent="0.2">
      <c r="A26" s="85"/>
      <c r="B26" s="85"/>
      <c r="C26" s="85"/>
      <c r="D26" s="85"/>
      <c r="E26" s="85"/>
      <c r="F26" s="289"/>
      <c r="G26" s="104"/>
      <c r="H26" s="177"/>
    </row>
    <row r="27" spans="1:8" s="28" customFormat="1" ht="12" x14ac:dyDescent="0.2">
      <c r="A27" s="290"/>
      <c r="B27" s="290"/>
      <c r="C27" s="290"/>
      <c r="D27" s="290"/>
      <c r="E27" s="290"/>
      <c r="F27" s="291"/>
      <c r="G27" s="290"/>
      <c r="H27" s="290"/>
    </row>
    <row r="28" spans="1:8" s="28" customFormat="1" ht="15" customHeight="1" x14ac:dyDescent="0.2">
      <c r="A28" s="292"/>
      <c r="B28" s="85"/>
      <c r="C28" s="293"/>
      <c r="D28" s="293"/>
      <c r="E28" s="293"/>
      <c r="F28" s="294"/>
      <c r="G28" s="106"/>
      <c r="H28" s="294"/>
    </row>
    <row r="29" spans="1:8" s="28" customFormat="1" ht="12" x14ac:dyDescent="0.2">
      <c r="A29" s="295"/>
      <c r="B29" s="355"/>
      <c r="C29" s="355"/>
      <c r="D29" s="355"/>
      <c r="E29" s="355"/>
      <c r="F29" s="296"/>
      <c r="G29" s="297"/>
      <c r="H29" s="298"/>
    </row>
    <row r="30" spans="1:8" s="28" customFormat="1" ht="12" x14ac:dyDescent="0.2">
      <c r="A30" s="295"/>
      <c r="B30" s="355"/>
      <c r="C30" s="355"/>
      <c r="D30" s="355"/>
      <c r="E30" s="355"/>
      <c r="F30" s="296"/>
      <c r="G30" s="297"/>
      <c r="H30" s="298"/>
    </row>
    <row r="31" spans="1:8" s="28" customFormat="1" ht="12" x14ac:dyDescent="0.2">
      <c r="A31" s="299"/>
      <c r="B31" s="300"/>
      <c r="C31" s="300"/>
      <c r="D31" s="300"/>
      <c r="E31" s="300"/>
      <c r="F31" s="80"/>
      <c r="G31" s="301"/>
      <c r="H31" s="301"/>
    </row>
    <row r="32" spans="1:8" s="28" customFormat="1" x14ac:dyDescent="0.2">
      <c r="A32" s="15"/>
      <c r="B32" s="15"/>
      <c r="C32" s="15"/>
      <c r="D32" s="15"/>
      <c r="E32" s="15"/>
      <c r="F32" s="15"/>
      <c r="G32" s="13"/>
      <c r="H32" s="13"/>
    </row>
    <row r="33" spans="1:10" s="28" customFormat="1" x14ac:dyDescent="0.2">
      <c r="A33" s="15"/>
      <c r="B33" s="15"/>
      <c r="C33" s="15"/>
      <c r="D33" s="15"/>
      <c r="E33" s="15"/>
      <c r="F33" s="190"/>
      <c r="G33" s="13"/>
      <c r="H33" s="13"/>
    </row>
    <row r="34" spans="1:10" s="28" customFormat="1" x14ac:dyDescent="0.2">
      <c r="A34" s="15"/>
      <c r="B34" s="15"/>
      <c r="C34" s="15"/>
      <c r="D34" s="15"/>
      <c r="E34" s="15"/>
      <c r="F34" s="15"/>
      <c r="G34" s="13"/>
      <c r="H34" s="13"/>
    </row>
    <row r="35" spans="1:10" s="28" customFormat="1" x14ac:dyDescent="0.2">
      <c r="A35" s="15"/>
      <c r="B35" s="15"/>
      <c r="C35" s="15"/>
      <c r="D35" s="15"/>
      <c r="E35" s="15"/>
      <c r="F35" s="15"/>
      <c r="G35" s="13"/>
      <c r="H35" s="13"/>
    </row>
    <row r="36" spans="1:10" x14ac:dyDescent="0.2">
      <c r="A36" s="15"/>
      <c r="B36" s="15"/>
      <c r="C36" s="15"/>
      <c r="D36" s="15"/>
      <c r="E36" s="15"/>
      <c r="F36" s="15"/>
      <c r="G36" s="13"/>
      <c r="H36" s="13"/>
    </row>
    <row r="37" spans="1:10" x14ac:dyDescent="0.2">
      <c r="A37" s="15"/>
      <c r="B37" s="15"/>
      <c r="C37" s="15"/>
      <c r="D37" s="15"/>
      <c r="E37" s="15"/>
      <c r="F37" s="15"/>
      <c r="G37" s="13"/>
      <c r="H37" s="13"/>
    </row>
    <row r="38" spans="1:10" x14ac:dyDescent="0.2">
      <c r="A38" s="344"/>
      <c r="B38" s="344"/>
      <c r="C38" s="333"/>
      <c r="D38" s="333"/>
      <c r="E38" s="35"/>
      <c r="F38" s="339"/>
      <c r="G38" s="339"/>
      <c r="H38" s="34"/>
      <c r="I38" s="34"/>
      <c r="J38" s="34"/>
    </row>
    <row r="39" spans="1:10" ht="23.25" customHeight="1" x14ac:dyDescent="0.2">
      <c r="A39" s="332"/>
      <c r="B39" s="332"/>
      <c r="C39" s="334"/>
      <c r="D39" s="334"/>
      <c r="E39" s="36"/>
      <c r="F39" s="334"/>
      <c r="G39" s="334"/>
      <c r="H39" s="334"/>
      <c r="I39" s="334"/>
      <c r="J39" s="37"/>
    </row>
    <row r="40" spans="1:10" x14ac:dyDescent="0.2">
      <c r="A40" s="15"/>
      <c r="B40" s="15"/>
      <c r="C40" s="15"/>
      <c r="D40" s="15"/>
      <c r="E40" s="15"/>
      <c r="F40" s="15"/>
      <c r="G40" s="13"/>
      <c r="H40" s="13"/>
    </row>
    <row r="41" spans="1:10" x14ac:dyDescent="0.2">
      <c r="A41" s="15"/>
      <c r="B41" s="15"/>
      <c r="C41" s="15"/>
      <c r="D41" s="15"/>
      <c r="E41" s="15"/>
      <c r="F41" s="15"/>
      <c r="G41" s="13"/>
      <c r="H41" s="13"/>
    </row>
    <row r="42" spans="1:10" x14ac:dyDescent="0.2">
      <c r="A42" s="15"/>
      <c r="B42" s="15"/>
      <c r="C42" s="15"/>
      <c r="D42" s="15"/>
      <c r="E42" s="15"/>
      <c r="F42" s="15"/>
      <c r="G42" s="13"/>
      <c r="H42" s="13"/>
    </row>
    <row r="43" spans="1:10" x14ac:dyDescent="0.2">
      <c r="A43" s="15"/>
      <c r="B43" s="15"/>
      <c r="C43" s="15"/>
      <c r="D43" s="15"/>
      <c r="E43" s="15"/>
      <c r="F43" s="15"/>
      <c r="G43" s="13"/>
      <c r="H43" s="13"/>
    </row>
    <row r="44" spans="1:10" x14ac:dyDescent="0.2">
      <c r="A44" s="15"/>
      <c r="B44" s="15"/>
      <c r="C44" s="15"/>
      <c r="D44" s="15"/>
      <c r="E44" s="15"/>
      <c r="F44" s="15"/>
      <c r="G44" s="13"/>
      <c r="H44" s="13"/>
    </row>
    <row r="45" spans="1:10" x14ac:dyDescent="0.2">
      <c r="A45" s="15"/>
      <c r="B45" s="15"/>
      <c r="C45" s="15"/>
      <c r="D45" s="15"/>
      <c r="E45" s="15"/>
      <c r="F45" s="15"/>
      <c r="G45" s="13"/>
      <c r="H45" s="13"/>
    </row>
    <row r="46" spans="1:10" x14ac:dyDescent="0.2">
      <c r="A46" s="15"/>
      <c r="B46" s="15"/>
      <c r="C46" s="15"/>
      <c r="D46" s="15"/>
      <c r="E46" s="15"/>
      <c r="F46" s="15"/>
      <c r="G46" s="13"/>
      <c r="H46" s="13"/>
    </row>
    <row r="47" spans="1:10" x14ac:dyDescent="0.2">
      <c r="A47" s="15"/>
      <c r="B47" s="15"/>
      <c r="C47" s="15"/>
      <c r="D47" s="15"/>
      <c r="E47" s="15"/>
      <c r="F47" s="15"/>
      <c r="G47" s="13"/>
      <c r="H47" s="13"/>
    </row>
    <row r="48" spans="1:10" x14ac:dyDescent="0.2">
      <c r="A48" s="15"/>
      <c r="B48" s="15"/>
      <c r="C48" s="15"/>
      <c r="D48" s="15"/>
      <c r="E48" s="15"/>
      <c r="F48" s="15"/>
      <c r="G48" s="13"/>
      <c r="H48" s="13"/>
    </row>
    <row r="49" spans="1:8" x14ac:dyDescent="0.2">
      <c r="A49" s="15"/>
      <c r="B49" s="15"/>
      <c r="C49" s="15"/>
      <c r="D49" s="15"/>
      <c r="E49" s="15"/>
      <c r="F49" s="15"/>
      <c r="G49" s="13"/>
      <c r="H49" s="13"/>
    </row>
    <row r="50" spans="1:8" x14ac:dyDescent="0.2">
      <c r="A50" s="15"/>
      <c r="B50" s="15"/>
      <c r="C50" s="15"/>
      <c r="D50" s="15"/>
      <c r="E50" s="15"/>
      <c r="F50" s="15"/>
      <c r="G50" s="13"/>
      <c r="H50" s="13"/>
    </row>
    <row r="51" spans="1:8" x14ac:dyDescent="0.2">
      <c r="A51" s="15"/>
      <c r="B51" s="15"/>
      <c r="C51" s="15"/>
      <c r="D51" s="15"/>
      <c r="E51" s="15"/>
      <c r="F51" s="15"/>
      <c r="G51" s="13"/>
      <c r="H51" s="13"/>
    </row>
  </sheetData>
  <mergeCells count="20">
    <mergeCell ref="A1:I1"/>
    <mergeCell ref="A39:B39"/>
    <mergeCell ref="C39:D39"/>
    <mergeCell ref="F38:G38"/>
    <mergeCell ref="F39:G39"/>
    <mergeCell ref="H39:I39"/>
    <mergeCell ref="A2:I2"/>
    <mergeCell ref="A3:I3"/>
    <mergeCell ref="A4:I4"/>
    <mergeCell ref="A38:B38"/>
    <mergeCell ref="C38:D38"/>
    <mergeCell ref="B11:F11"/>
    <mergeCell ref="B12:F12"/>
    <mergeCell ref="B13:F13"/>
    <mergeCell ref="B14:F14"/>
    <mergeCell ref="B15:F15"/>
    <mergeCell ref="B22:F22"/>
    <mergeCell ref="B29:E29"/>
    <mergeCell ref="B10:F10"/>
    <mergeCell ref="B30:E30"/>
  </mergeCells>
  <dataValidations count="5">
    <dataValidation allowBlank="1" showInputMessage="1" showErrorMessage="1" prompt="Características cualitativas significativas que les impacten financieramente." sqref="H28 H21 H9"/>
    <dataValidation allowBlank="1" showInputMessage="1" showErrorMessage="1" prompt="Corresponde al nombre o descripción de la cuenta de acuerdo al Plan de Cuentas emitido por el CONAC." sqref="B28:E28 B21:F21 B9:B10 C9:F9"/>
    <dataValidation allowBlank="1" showInputMessage="1" showErrorMessage="1" prompt="Corresponde al número de la cuenta de acuerdo al Plan de Cuentas emitido por el CONAC (DOF 23/12/2015)." sqref="A9:A10 A21 A28"/>
    <dataValidation allowBlank="1" showInputMessage="1" showErrorMessage="1" prompt="Saldo final de la Información Financiera Trimestral que se presenta (trimestral: 1er, 2do, 3ro. o 4to.)." sqref="G9:G10 G21 F28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28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Hoja1</vt:lpstr>
      <vt:lpstr>Notas a los Edos Financieros</vt:lpstr>
      <vt:lpstr>ESF-03</vt:lpstr>
      <vt:lpstr>ESF-05</vt:lpstr>
      <vt:lpstr>ESF-08</vt:lpstr>
      <vt:lpstr>ESF-09</vt:lpstr>
      <vt:lpstr>ESF-11</vt:lpstr>
      <vt:lpstr>ESF-12-13 </vt:lpstr>
      <vt:lpstr>EA-01-02</vt:lpstr>
      <vt:lpstr>EA-03 </vt:lpstr>
      <vt:lpstr>VHP-01 02</vt:lpstr>
      <vt:lpstr>EFE-01  </vt:lpstr>
      <vt:lpstr>EFE-02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'EFE-02'!Área_de_impresión</vt:lpstr>
      <vt:lpstr>'ESF-03'!Área_de_impresión</vt:lpstr>
      <vt:lpstr>'ESF-05'!Área_de_impresión</vt:lpstr>
      <vt:lpstr>'ESF-08'!Área_de_impresión</vt:lpstr>
      <vt:lpstr>'ESF-09'!Área_de_impresión</vt:lpstr>
      <vt:lpstr>'ESF-11'!Área_de_impresión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2017-01-27T22:39:51Z</cp:lastPrinted>
  <dcterms:created xsi:type="dcterms:W3CDTF">2012-12-11T20:36:24Z</dcterms:created>
  <dcterms:modified xsi:type="dcterms:W3CDTF">2017-05-04T17:18:24Z</dcterms:modified>
</cp:coreProperties>
</file>